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C39" i="10"/>
  <c r="BE38" i="10"/>
  <c r="AM38" i="10"/>
  <c r="C38" i="10"/>
  <c r="BE37" i="10"/>
  <c r="AM37" i="10"/>
  <c r="C37" i="10"/>
  <c r="BE36" i="10"/>
  <c r="AM36" i="10"/>
  <c r="C36" i="10"/>
  <c r="C35"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W34" i="10" l="1"/>
  <c r="BW35" i="10" s="1"/>
  <c r="BW36" i="10" s="1"/>
  <c r="BW37" i="10" s="1"/>
  <c r="BW38" i="10" s="1"/>
  <c r="BW39" i="10" s="1"/>
  <c r="BW40" i="10" s="1"/>
  <c r="CO34" i="10" l="1"/>
  <c r="CO35" i="10" s="1"/>
  <c r="CO36" i="10" s="1"/>
  <c r="CO37" i="10" s="1"/>
  <c r="CO38" i="10" s="1"/>
  <c r="CO39" i="10" s="1"/>
</calcChain>
</file>

<file path=xl/sharedStrings.xml><?xml version="1.0" encoding="utf-8"?>
<sst xmlns="http://schemas.openxmlformats.org/spreadsheetml/2006/main" count="1043" uniqueCount="593">
  <si>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</si>
  <si>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</si>
  <si>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</si>
  <si>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</si>
  <si>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</si>
  <si>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</si>
  <si>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</si>
  <si>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</si>
  <si>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</si>
  <si>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</si>
  <si>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</si>
  <si>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</si>
  <si>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</si>
  <si>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</si>
  <si>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</si>
  <si>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</si>
  <si>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</si>
  <si>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</si>
  <si>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</si>
  <si>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</si>
  <si>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</si>
  <si>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</si>
  <si>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</si>
  <si>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</si>
  <si>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</si>
  <si>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</si>
  <si>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</si>
  <si>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</si>
  <si>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</si>
  <si>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</si>
  <si>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</si>
  <si>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</si>
  <si>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</si>
  <si>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</si>
  <si>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</si>
  <si>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</si>
  <si>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</si>
  <si>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</si>
  <si>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</si>
  <si>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</si>
  <si>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</si>
  <si>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</si>
  <si>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</si>
  <si>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</si>
  <si>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</si>
  <si>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</si>
  <si>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</si>
  <si>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</si>
  <si>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</si>
  <si>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</si>
  <si>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</si>
  <si>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</si>
  <si>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</si>
  <si>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</si>
  <si>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</si>
  <si>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</si>
  <si>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</si>
  <si>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</si>
  <si>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</si>
  <si>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</si>
  <si>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</si>
  <si>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</si>
  <si>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</si>
  <si>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</si>
  <si>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</si>
  <si>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</si>
  <si>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</si>
  <si>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</si>
  <si>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</si>
  <si>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</si>
  <si>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</si>
  <si>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</si>
  <si>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</si>
  <si>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</si>
  <si>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</si>
  <si>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</si>
  <si>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</si>
  <si>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</si>
  <si>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</si>
  <si>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</si>
  <si>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</si>
  <si>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</si>
  <si>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</si>
  <si>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</si>
  <si>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</si>
  <si>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</si>
  <si>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</si>
  <si>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</si>
  <si>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</si>
  <si>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</si>
  <si>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丸亀市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</si>
  <si>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</si>
  <si>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</si>
  <si>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</si>
  <si>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</si>
  <si>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</si>
  <si>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</si>
  <si>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</si>
  <si>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</si>
  <si>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</si>
  <si>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</si>
  <si>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</si>
  <si>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</si>
  <si>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</si>
  <si>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</si>
  <si>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</si>
  <si>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</si>
  <si>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</si>
  <si>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</si>
  <si>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</si>
  <si>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</si>
  <si>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</si>
  <si>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</si>
  <si>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</si>
  <si>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</si>
  <si>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</si>
  <si>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</si>
  <si>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</si>
  <si>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</si>
  <si>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</si>
  <si>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</si>
  <si>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</si>
  <si>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</si>
  <si>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</si>
  <si>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</si>
  <si>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</si>
  <si>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</si>
  <si>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</si>
  <si>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</si>
  <si>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</si>
  <si>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</si>
  <si>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</si>
  <si>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</si>
  <si>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</si>
  <si>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</si>
  <si>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</si>
  <si>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</si>
  <si>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</si>
  <si>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</si>
  <si>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</si>
  <si>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</si>
  <si>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</si>
  <si>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</si>
  <si>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</si>
  <si>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</si>
  <si>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</si>
  <si>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</si>
  <si>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</si>
  <si>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</si>
  <si>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</si>
  <si>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</si>
  <si>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</si>
  <si>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</si>
  <si>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</si>
  <si>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</si>
  <si>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</si>
  <si>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</si>
  <si>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</si>
  <si>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</si>
  <si>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</si>
  <si>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</si>
  <si>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</si>
  <si>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</si>
  <si>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</si>
  <si>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</si>
  <si>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</si>
  <si>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</si>
  <si>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</si>
  <si>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</si>
  <si>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</si>
  <si>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</si>
  <si>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</si>
  <si>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</si>
  <si>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</si>
  <si>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</si>
  <si>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</si>
  <si>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</si>
  <si>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</si>
  <si>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</si>
  <si>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</si>
  <si>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</si>
  <si>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</si>
  <si>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</si>
  <si>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</si>
  <si>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</si>
  <si>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</si>
  <si>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</si>
  <si>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</si>
  <si>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</si>
  <si>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</si>
  <si>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</si>
  <si>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</si>
  <si>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</si>
  <si>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</si>
  <si>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</si>
  <si>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</si>
  <si>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</si>
  <si>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</si>
  <si>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</si>
  <si>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</si>
  <si>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</si>
  <si>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</si>
  <si>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</si>
  <si>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</si>
  <si>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香川県丸亀市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</si>
  <si>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</si>
  <si>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</si>
  <si>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</si>
  <si>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</si>
  <si>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</si>
  <si>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</si>
  <si>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</si>
  <si>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</si>
  <si>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</si>
  <si>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</si>
  <si>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</si>
  <si>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</si>
  <si>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</si>
  <si>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</si>
  <si>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</si>
  <si>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</si>
  <si>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</si>
  <si>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</si>
  <si>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</si>
  <si>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</si>
  <si>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</si>
  <si>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</si>
  <si>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</si>
  <si>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</si>
  <si>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</si>
  <si>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</si>
  <si>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</si>
  <si>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</si>
  <si>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</si>
  <si>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</si>
  <si>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</si>
  <si>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</si>
  <si>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</si>
  <si>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</si>
  <si>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</si>
  <si>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</si>
  <si>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</si>
  <si>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</si>
  <si>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</si>
  <si>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</si>
  <si>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</si>
  <si>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</si>
  <si>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</si>
  <si>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</si>
  <si>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</si>
  <si>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</si>
  <si>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</si>
  <si>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</si>
  <si>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</si>
  <si>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</si>
  <si>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</si>
  <si>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</si>
  <si>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</si>
  <si>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</si>
  <si>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</si>
  <si>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</si>
  <si>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</si>
  <si>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</si>
  <si>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</si>
  <si>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</si>
  <si>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</si>
  <si>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</si>
  <si>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</si>
  <si>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</si>
  <si>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</si>
  <si>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</si>
  <si>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</si>
  <si>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</si>
  <si>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</si>
  <si>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</si>
  <si>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</si>
  <si>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</si>
  <si>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</si>
  <si>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</si>
  <si>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</si>
  <si>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</si>
  <si>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</si>
  <si>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</si>
  <si>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</si>
  <si>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</si>
  <si>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</si>
  <si>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</si>
  <si>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</si>
  <si>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</si>
  <si>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</si>
  <si>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</si>
  <si>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</si>
  <si>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</si>
  <si>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</si>
  <si>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</si>
  <si>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</si>
  <si>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</si>
  <si>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</si>
  <si>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</si>
  <si>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</si>
  <si>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</si>
  <si>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</si>
  <si>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</si>
  <si>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</si>
  <si>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</si>
  <si>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</si>
  <si>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</si>
  <si>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</si>
  <si>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</si>
  <si>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</si>
  <si>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</si>
  <si>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</si>
  <si>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</si>
  <si>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</si>
  <si>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</si>
  <si>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</si>
  <si>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</si>
  <si>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</si>
  <si>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</si>
  <si>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</si>
  <si>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</si>
  <si>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</si>
  <si>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</si>
  <si>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</si>
  <si>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</si>
  <si>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</si>
  <si>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</si>
  <si>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</si>
  <si>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</si>
  <si>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</si>
  <si>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</si>
  <si>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</si>
  <si>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</si>
  <si>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</si>
  <si>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</si>
  <si>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</si>
  <si>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</si>
  <si>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</si>
  <si>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</si>
  <si>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</si>
  <si>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</si>
  <si>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</si>
  <si>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</si>
  <si>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</si>
  <si>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</si>
  <si>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</si>
  <si>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</si>
  <si>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</si>
  <si>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</si>
  <si>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</si>
  <si>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</si>
  <si>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</si>
  <si>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</si>
  <si>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</si>
  <si>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</si>
  <si>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香川県丸亀市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</si>
  <si>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</si>
  <si>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</si>
  <si>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</si>
  <si>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</si>
  <si>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</si>
  <si>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</si>
  <si>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</si>
  <si>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</si>
  <si>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</si>
  <si>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</si>
  <si>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</si>
  <si>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</si>
  <si>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</si>
  <si>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</si>
  <si>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</si>
  <si>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</si>
  <si>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</si>
  <si>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</si>
  <si>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</si>
  <si>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</si>
  <si>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</si>
  <si>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</si>
  <si>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</si>
  <si>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</si>
  <si>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</si>
  <si>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</si>
  <si>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</si>
  <si>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</si>
  <si>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</si>
  <si>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</si>
  <si>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</si>
  <si>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</si>
  <si>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</si>
  <si>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</si>
  <si>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</si>
  <si>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</si>
  <si>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</si>
  <si>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</si>
  <si>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介護保険サービス事業特別会計</t>
    <phoneticPr fontId="5"/>
  </si>
  <si>
    <t>駐車場特別会計</t>
    <phoneticPr fontId="5"/>
  </si>
  <si>
    <t>モーターボート競走事業会計</t>
    <phoneticPr fontId="5"/>
  </si>
  <si>
    <t>法適用企業</t>
    <phoneticPr fontId="5"/>
  </si>
  <si>
    <t>水道事業会計</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</si>
  <si>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</si>
  <si>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</si>
  <si>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</si>
  <si>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</si>
  <si>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</si>
  <si>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</si>
  <si>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</si>
  <si>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</si>
  <si>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</si>
  <si>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</si>
  <si>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</si>
  <si>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</si>
  <si>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</si>
  <si>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</si>
  <si>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</si>
  <si>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</si>
  <si>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</si>
  <si>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</si>
  <si>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</si>
  <si>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</si>
  <si>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</si>
  <si>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</si>
  <si>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</si>
  <si>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</si>
  <si>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</si>
  <si>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</si>
  <si>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</si>
  <si>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</si>
  <si>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</si>
  <si>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</si>
  <si>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</si>
  <si>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</si>
  <si>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</si>
  <si>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</si>
  <si>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</si>
  <si>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</si>
  <si>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</si>
  <si>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</si>
  <si>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</si>
  <si>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</si>
  <si>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</si>
  <si>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</si>
  <si>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</si>
  <si>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</si>
  <si>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</si>
  <si>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</si>
  <si>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</si>
  <si>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</si>
  <si>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</si>
  <si>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</si>
  <si>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</si>
  <si>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</si>
  <si>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</si>
  <si>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</si>
  <si>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</si>
  <si>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</si>
  <si>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</si>
  <si>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</si>
  <si>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</si>
  <si>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</si>
  <si>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</si>
  <si>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</si>
  <si>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</si>
  <si>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</si>
  <si>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</si>
  <si>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</si>
  <si>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</si>
  <si>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</si>
  <si>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</si>
  <si>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</si>
  <si>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</si>
  <si>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</si>
  <si>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</si>
  <si>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</si>
  <si>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</si>
  <si>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</si>
  <si>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</si>
  <si>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</si>
  <si>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</si>
  <si>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</si>
  <si>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</si>
  <si>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</si>
  <si>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</si>
  <si>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</si>
  <si>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</si>
  <si>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</si>
  <si>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</si>
  <si>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</si>
  <si>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</si>
  <si>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</si>
  <si>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</si>
  <si>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</si>
  <si>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</si>
  <si>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</si>
  <si>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</si>
  <si>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</si>
  <si>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</si>
  <si>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</si>
  <si>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</si>
  <si>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</si>
  <si>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</si>
  <si>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</si>
  <si>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</si>
  <si>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</si>
  <si>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</si>
  <si>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</si>
  <si>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</si>
  <si>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</si>
  <si>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</si>
  <si>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</si>
  <si>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</si>
  <si>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</si>
  <si>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</si>
  <si>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</si>
  <si>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</si>
  <si>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</si>
  <si>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</si>
  <si>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</si>
  <si>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</si>
  <si>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</si>
  <si>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</si>
  <si>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</si>
  <si>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</si>
  <si>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</si>
  <si>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</si>
  <si>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</si>
  <si>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</si>
  <si>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</si>
  <si>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</si>
  <si>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</si>
  <si>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</si>
  <si>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</si>
  <si>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</si>
  <si>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</si>
  <si>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</si>
  <si>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</si>
  <si>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</si>
  <si>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</si>
  <si>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</si>
  <si>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</si>
  <si>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</si>
  <si>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</si>
  <si>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</si>
  <si>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</si>
  <si>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</si>
  <si>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</si>
  <si>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</si>
  <si>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</si>
  <si>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</si>
  <si>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</si>
  <si>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</si>
  <si>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</si>
  <si>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</si>
  <si>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</si>
  <si>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</si>
  <si>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モーターボート競走事業会計</t>
  </si>
  <si>
    <t>水道事業会計</t>
  </si>
  <si>
    <t>一般会計</t>
  </si>
  <si>
    <t>国民健康保険特別会計</t>
  </si>
  <si>
    <t>介護保険特別会計</t>
  </si>
  <si>
    <t>後期高齢者医療特別会計</t>
  </si>
  <si>
    <t>駐車場特別会計</t>
  </si>
  <si>
    <t>公共下水道特別会計</t>
  </si>
  <si>
    <t>その他会計（赤字）</t>
  </si>
  <si>
    <t>その他会計（黒字）</t>
  </si>
  <si>
    <t>丸亀市合併振興基金</t>
    <rPh sb="0" eb="3">
      <t>マルガメシ</t>
    </rPh>
    <rPh sb="3" eb="5">
      <t>ガッペイ</t>
    </rPh>
    <rPh sb="5" eb="7">
      <t>シンコウ</t>
    </rPh>
    <rPh sb="7" eb="9">
      <t>キキン</t>
    </rPh>
    <phoneticPr fontId="11"/>
  </si>
  <si>
    <t>丸亀市モーターボート競走収益基金</t>
    <rPh sb="0" eb="3">
      <t>マルガメシ</t>
    </rPh>
    <rPh sb="10" eb="12">
      <t>キョウソウ</t>
    </rPh>
    <rPh sb="12" eb="14">
      <t>シュウエキ</t>
    </rPh>
    <rPh sb="14" eb="16">
      <t>キキン</t>
    </rPh>
    <phoneticPr fontId="2"/>
  </si>
  <si>
    <t>丸亀市臨海工業地区施設管理基金</t>
    <rPh sb="0" eb="3">
      <t>マルガメシ</t>
    </rPh>
    <rPh sb="3" eb="5">
      <t>リンカイ</t>
    </rPh>
    <rPh sb="5" eb="7">
      <t>コウギョウ</t>
    </rPh>
    <rPh sb="7" eb="9">
      <t>チク</t>
    </rPh>
    <rPh sb="9" eb="11">
      <t>シセツ</t>
    </rPh>
    <rPh sb="11" eb="13">
      <t>カンリ</t>
    </rPh>
    <rPh sb="13" eb="15">
      <t>キキン</t>
    </rPh>
    <phoneticPr fontId="11"/>
  </si>
  <si>
    <t>丸亀市教育文化体育基金</t>
    <rPh sb="0" eb="3">
      <t>マルガメシ</t>
    </rPh>
    <rPh sb="3" eb="5">
      <t>キョウイク</t>
    </rPh>
    <rPh sb="5" eb="7">
      <t>ブンカ</t>
    </rPh>
    <rPh sb="7" eb="9">
      <t>タイイク</t>
    </rPh>
    <rPh sb="9" eb="11">
      <t>キキン</t>
    </rPh>
    <phoneticPr fontId="11"/>
  </si>
  <si>
    <t>丸亀市立美術館運営基金</t>
    <rPh sb="0" eb="3">
      <t>マルガメシ</t>
    </rPh>
    <rPh sb="3" eb="4">
      <t>リツ</t>
    </rPh>
    <rPh sb="4" eb="7">
      <t>ビジュツカン</t>
    </rPh>
    <rPh sb="7" eb="9">
      <t>ウンエイ</t>
    </rPh>
    <rPh sb="9" eb="11">
      <t>キキン</t>
    </rPh>
    <phoneticPr fontId="11"/>
  </si>
  <si>
    <t>中讃ケーブルビジョン</t>
    <rPh sb="0" eb="2">
      <t>チュウサン</t>
    </rPh>
    <phoneticPr fontId="2"/>
  </si>
  <si>
    <t>丸亀市土地開発公社</t>
    <rPh sb="0" eb="3">
      <t>マルガメシ</t>
    </rPh>
    <rPh sb="3" eb="5">
      <t>トチ</t>
    </rPh>
    <rPh sb="5" eb="7">
      <t>カイハツ</t>
    </rPh>
    <rPh sb="7" eb="9">
      <t>コウシャ</t>
    </rPh>
    <phoneticPr fontId="2"/>
  </si>
  <si>
    <t>丸亀市福祉事業団</t>
    <rPh sb="0" eb="3">
      <t>マルガメシ</t>
    </rPh>
    <rPh sb="3" eb="5">
      <t>フクシ</t>
    </rPh>
    <rPh sb="5" eb="8">
      <t>ジギョウダン</t>
    </rPh>
    <phoneticPr fontId="2"/>
  </si>
  <si>
    <t>丸亀市体育協会</t>
    <rPh sb="0" eb="3">
      <t>マルガメシ</t>
    </rPh>
    <rPh sb="3" eb="5">
      <t>タイイク</t>
    </rPh>
    <rPh sb="5" eb="7">
      <t>キョウカイ</t>
    </rPh>
    <phoneticPr fontId="2"/>
  </si>
  <si>
    <t>ミモカ美術振興財団</t>
    <rPh sb="3" eb="5">
      <t>ビジュツ</t>
    </rPh>
    <rPh sb="5" eb="7">
      <t>シンコウ</t>
    </rPh>
    <rPh sb="7" eb="9">
      <t>ザイダン</t>
    </rPh>
    <phoneticPr fontId="2"/>
  </si>
  <si>
    <t>香川県中部流通センター</t>
    <rPh sb="0" eb="3">
      <t>カガワケン</t>
    </rPh>
    <rPh sb="3" eb="5">
      <t>チュウブ</t>
    </rPh>
    <rPh sb="5" eb="7">
      <t>リュウツウ</t>
    </rPh>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</si>
  <si>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</si>
  <si>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中讃広域行政事務組合（クリントピア丸亀）</t>
    <rPh sb="0" eb="2">
      <t>チュウサン</t>
    </rPh>
    <rPh sb="2" eb="4">
      <t>コウイキ</t>
    </rPh>
    <rPh sb="4" eb="6">
      <t>ギョウセイ</t>
    </rPh>
    <rPh sb="6" eb="8">
      <t>ジム</t>
    </rPh>
    <rPh sb="8" eb="10">
      <t>クミアイ</t>
    </rPh>
    <rPh sb="17" eb="19">
      <t>マルガメ</t>
    </rPh>
    <phoneticPr fontId="2"/>
  </si>
  <si>
    <t>中讃広域行政事務組合（瀬戸グリーンセンター）</t>
    <rPh sb="0" eb="2">
      <t>チュウサン</t>
    </rPh>
    <rPh sb="2" eb="4">
      <t>コウイキ</t>
    </rPh>
    <rPh sb="4" eb="6">
      <t>ギョウセイ</t>
    </rPh>
    <rPh sb="6" eb="8">
      <t>ジム</t>
    </rPh>
    <rPh sb="8" eb="10">
      <t>クミアイ</t>
    </rPh>
    <rPh sb="11" eb="13">
      <t>セト</t>
    </rPh>
    <phoneticPr fontId="2"/>
  </si>
  <si>
    <t>まんのう町外三ヶ市町山林組合</t>
    <rPh sb="4" eb="5">
      <t>チョウ</t>
    </rPh>
    <rPh sb="5" eb="6">
      <t>ホカ</t>
    </rPh>
    <rPh sb="6" eb="7">
      <t>３</t>
    </rPh>
    <rPh sb="8" eb="9">
      <t>シ</t>
    </rPh>
    <rPh sb="9" eb="10">
      <t>チョウ</t>
    </rPh>
    <rPh sb="10" eb="12">
      <t>サンリン</t>
    </rPh>
    <rPh sb="12" eb="14">
      <t>クミアイ</t>
    </rPh>
    <phoneticPr fontId="2"/>
  </si>
  <si>
    <t>まんのう町外三ヶ市町（七箇地区）山林組合</t>
    <rPh sb="4" eb="5">
      <t>チョウ</t>
    </rPh>
    <rPh sb="5" eb="6">
      <t>ホカ</t>
    </rPh>
    <rPh sb="6" eb="7">
      <t>３</t>
    </rPh>
    <rPh sb="8" eb="9">
      <t>シ</t>
    </rPh>
    <rPh sb="9" eb="10">
      <t>チョウ</t>
    </rPh>
    <rPh sb="11" eb="12">
      <t>７</t>
    </rPh>
    <rPh sb="12" eb="13">
      <t>コ</t>
    </rPh>
    <rPh sb="13" eb="15">
      <t>チク</t>
    </rPh>
    <rPh sb="16" eb="18">
      <t>サンリン</t>
    </rPh>
    <rPh sb="18" eb="20">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</si>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</sst>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E133-4B1C-93CE-BF2ADD8F8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60779</c:v>
                </c:pt>
                <c:pt idx="1">
                  <c:v>110137</c:v>
                </c:pt>
                <c:pt idx="2">
                  <c:v>44758</c:v>
                </c:pt>
                <c:pt idx="3">
                  <c:v>40950</c:v>
                </c:pt>
                <c:pt idx="4">
                  <c:v>35573</c:v>
                </c:pt>
              </c:numCache>
            </c:numRef>
          </c:val>
          <c:smooth val="0"/>
          <c:extLst xmlns:c16r2="http://schemas.microsoft.com/office/drawing/2015/06/chart">
            <c:ext xmlns:c16="http://schemas.microsoft.com/office/drawing/2014/chart" uri="{C3380CC4-5D6E-409C-BE32-E72D297353CC}">
              <c16:uniqueId val="{00000001-E133-4B1C-93CE-BF2ADD8F8172}"/>
            </c:ext>
          </c:extLst>
        </c:ser>
        <c:dLbls>
          <c:showLegendKey val="0"/>
          <c:showVal val="0"/>
          <c:showCatName val="0"/>
          <c:showSerName val="0"/>
          <c:showPercent val="0"/>
          <c:showBubbleSize val="0"/>
        </c:dLbls>
        <c:marker val="1"/>
        <c:smooth val="0"/>
        <c:axId val="130366848"/>
        <c:axId val="130369024"/>
      </c:lineChart>
      <c:catAx>
        <c:axId val="13036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69024"/>
        <c:crosses val="autoZero"/>
        <c:auto val="1"/>
        <c:lblAlgn val="ctr"/>
        <c:lblOffset val="100"/>
        <c:tickLblSkip val="1"/>
        <c:tickMarkSkip val="1"/>
        <c:noMultiLvlLbl val="0"/>
      </c:catAx>
      <c:valAx>
        <c:axId val="1303690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6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6.48</c:v>
                </c:pt>
                <c:pt idx="1">
                  <c:v>3.81</c:v>
                </c:pt>
                <c:pt idx="2">
                  <c:v>2.96</c:v>
                </c:pt>
                <c:pt idx="3">
                  <c:v>3.58</c:v>
                </c:pt>
                <c:pt idx="4">
                  <c:v>1.97</c:v>
                </c:pt>
              </c:numCache>
            </c:numRef>
          </c:val>
          <c:extLst xmlns:c16r2="http://schemas.microsoft.com/office/drawing/2015/06/chart">
            <c:ext xmlns:c16="http://schemas.microsoft.com/office/drawing/2014/chart" uri="{C3380CC4-5D6E-409C-BE32-E72D297353CC}">
              <c16:uniqueId val="{00000000-3E8E-4738-8BC8-A864E02A1F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14.88</c:v>
                </c:pt>
                <c:pt idx="1">
                  <c:v>18.04</c:v>
                </c:pt>
                <c:pt idx="2">
                  <c:v>19.86</c:v>
                </c:pt>
                <c:pt idx="3">
                  <c:v>21.7</c:v>
                </c:pt>
                <c:pt idx="4">
                  <c:v>23.28</c:v>
                </c:pt>
              </c:numCache>
            </c:numRef>
          </c:val>
          <c:extLst xmlns:c16r2="http://schemas.microsoft.com/office/drawing/2015/06/chart">
            <c:ext xmlns:c16="http://schemas.microsoft.com/office/drawing/2014/chart" uri="{C3380CC4-5D6E-409C-BE32-E72D297353CC}">
              <c16:uniqueId val="{00000001-3E8E-4738-8BC8-A864E02A1F3B}"/>
            </c:ext>
          </c:extLst>
        </c:ser>
        <c:dLbls>
          <c:showLegendKey val="0"/>
          <c:showVal val="0"/>
          <c:showCatName val="0"/>
          <c:showSerName val="0"/>
          <c:showPercent val="0"/>
          <c:showBubbleSize val="0"/>
        </c:dLbls>
        <c:gapWidth val="250"/>
        <c:overlap val="100"/>
        <c:axId val="139449088"/>
        <c:axId val="13945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4.5199999999999996</c:v>
                </c:pt>
                <c:pt idx="1">
                  <c:v>0.66</c:v>
                </c:pt>
                <c:pt idx="2">
                  <c:v>1.1000000000000001</c:v>
                </c:pt>
                <c:pt idx="3">
                  <c:v>2.13</c:v>
                </c:pt>
                <c:pt idx="4">
                  <c:v>0.23</c:v>
                </c:pt>
              </c:numCache>
            </c:numRef>
          </c:val>
          <c:smooth val="0"/>
          <c:extLst xmlns:c16r2="http://schemas.microsoft.com/office/drawing/2015/06/chart">
            <c:ext xmlns:c16="http://schemas.microsoft.com/office/drawing/2014/chart" uri="{C3380CC4-5D6E-409C-BE32-E72D297353CC}">
              <c16:uniqueId val="{00000002-3E8E-4738-8BC8-A864E02A1F3B}"/>
            </c:ext>
          </c:extLst>
        </c:ser>
        <c:dLbls>
          <c:showLegendKey val="0"/>
          <c:showVal val="0"/>
          <c:showCatName val="0"/>
          <c:showSerName val="0"/>
          <c:showPercent val="0"/>
          <c:showBubbleSize val="0"/>
        </c:dLbls>
        <c:marker val="1"/>
        <c:smooth val="0"/>
        <c:axId val="139449088"/>
        <c:axId val="139451008"/>
      </c:lineChart>
      <c:catAx>
        <c:axId val="1394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451008"/>
        <c:crosses val="autoZero"/>
        <c:auto val="1"/>
        <c:lblAlgn val="ctr"/>
        <c:lblOffset val="100"/>
        <c:tickLblSkip val="1"/>
        <c:tickMarkSkip val="1"/>
        <c:noMultiLvlLbl val="0"/>
      </c:catAx>
      <c:valAx>
        <c:axId val="13945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4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5D5-4C4C-A937-BCB9279619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5D5-4C4C-A937-BCB927961981}"/>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5D5-4C4C-A937-BCB927961981}"/>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A5D5-4C4C-A937-BCB92796198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4-A5D5-4C4C-A937-BCB92796198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0.84</c:v>
                </c:pt>
                <c:pt idx="2">
                  <c:v>#N/A</c:v>
                </c:pt>
                <c:pt idx="3">
                  <c:v>0.93</c:v>
                </c:pt>
                <c:pt idx="4">
                  <c:v>#N/A</c:v>
                </c:pt>
                <c:pt idx="5">
                  <c:v>0.81</c:v>
                </c:pt>
                <c:pt idx="6">
                  <c:v>#N/A</c:v>
                </c:pt>
                <c:pt idx="7">
                  <c:v>0.9</c:v>
                </c:pt>
                <c:pt idx="8">
                  <c:v>#N/A</c:v>
                </c:pt>
                <c:pt idx="9">
                  <c:v>1.33</c:v>
                </c:pt>
              </c:numCache>
            </c:numRef>
          </c:val>
          <c:extLst xmlns:c16r2="http://schemas.microsoft.com/office/drawing/2015/06/chart">
            <c:ext xmlns:c16="http://schemas.microsoft.com/office/drawing/2014/chart" uri="{C3380CC4-5D6E-409C-BE32-E72D297353CC}">
              <c16:uniqueId val="{00000005-A5D5-4C4C-A937-BCB92796198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0.03</c:v>
                </c:pt>
                <c:pt idx="4">
                  <c:v>#N/A</c:v>
                </c:pt>
                <c:pt idx="5">
                  <c:v>0.11</c:v>
                </c:pt>
                <c:pt idx="6">
                  <c:v>#N/A</c:v>
                </c:pt>
                <c:pt idx="7">
                  <c:v>0.83</c:v>
                </c:pt>
                <c:pt idx="8">
                  <c:v>#N/A</c:v>
                </c:pt>
                <c:pt idx="9">
                  <c:v>1.79</c:v>
                </c:pt>
              </c:numCache>
            </c:numRef>
          </c:val>
          <c:extLst xmlns:c16r2="http://schemas.microsoft.com/office/drawing/2015/06/chart">
            <c:ext xmlns:c16="http://schemas.microsoft.com/office/drawing/2014/chart" uri="{C3380CC4-5D6E-409C-BE32-E72D297353CC}">
              <c16:uniqueId val="{00000006-A5D5-4C4C-A937-BCB92796198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6.47</c:v>
                </c:pt>
                <c:pt idx="2">
                  <c:v>#N/A</c:v>
                </c:pt>
                <c:pt idx="3">
                  <c:v>3.81</c:v>
                </c:pt>
                <c:pt idx="4">
                  <c:v>#N/A</c:v>
                </c:pt>
                <c:pt idx="5">
                  <c:v>2.95</c:v>
                </c:pt>
                <c:pt idx="6">
                  <c:v>#N/A</c:v>
                </c:pt>
                <c:pt idx="7">
                  <c:v>3.57</c:v>
                </c:pt>
                <c:pt idx="8">
                  <c:v>#N/A</c:v>
                </c:pt>
                <c:pt idx="9">
                  <c:v>1.97</c:v>
                </c:pt>
              </c:numCache>
            </c:numRef>
          </c:val>
          <c:extLst xmlns:c16r2="http://schemas.microsoft.com/office/drawing/2015/06/chart">
            <c:ext xmlns:c16="http://schemas.microsoft.com/office/drawing/2014/chart" uri="{C3380CC4-5D6E-409C-BE32-E72D297353CC}">
              <c16:uniqueId val="{00000007-A5D5-4C4C-A937-BCB9279619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9.8000000000000007</c:v>
                </c:pt>
                <c:pt idx="2">
                  <c:v>#N/A</c:v>
                </c:pt>
                <c:pt idx="3">
                  <c:v>8.34</c:v>
                </c:pt>
                <c:pt idx="4">
                  <c:v>#N/A</c:v>
                </c:pt>
                <c:pt idx="5">
                  <c:v>8.4499999999999993</c:v>
                </c:pt>
                <c:pt idx="6">
                  <c:v>#N/A</c:v>
                </c:pt>
                <c:pt idx="7">
                  <c:v>6.87</c:v>
                </c:pt>
                <c:pt idx="8">
                  <c:v>#N/A</c:v>
                </c:pt>
                <c:pt idx="9">
                  <c:v>7.07</c:v>
                </c:pt>
              </c:numCache>
            </c:numRef>
          </c:val>
          <c:extLst xmlns:c16r2="http://schemas.microsoft.com/office/drawing/2015/06/chart">
            <c:ext xmlns:c16="http://schemas.microsoft.com/office/drawing/2014/chart" uri="{C3380CC4-5D6E-409C-BE32-E72D297353CC}">
              <c16:uniqueId val="{00000008-A5D5-4C4C-A937-BCB927961981}"/>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33.22</c:v>
                </c:pt>
                <c:pt idx="2">
                  <c:v>#N/A</c:v>
                </c:pt>
                <c:pt idx="3">
                  <c:v>47.83</c:v>
                </c:pt>
                <c:pt idx="4">
                  <c:v>#N/A</c:v>
                </c:pt>
                <c:pt idx="5">
                  <c:v>65.83</c:v>
                </c:pt>
                <c:pt idx="6">
                  <c:v>#N/A</c:v>
                </c:pt>
                <c:pt idx="7">
                  <c:v>81.489999999999995</c:v>
                </c:pt>
                <c:pt idx="8">
                  <c:v>#N/A</c:v>
                </c:pt>
                <c:pt idx="9">
                  <c:v>102.78</c:v>
                </c:pt>
              </c:numCache>
            </c:numRef>
          </c:val>
          <c:extLst xmlns:c16r2="http://schemas.microsoft.com/office/drawing/2015/06/chart">
            <c:ext xmlns:c16="http://schemas.microsoft.com/office/drawing/2014/chart" uri="{C3380CC4-5D6E-409C-BE32-E72D297353CC}">
              <c16:uniqueId val="{00000009-A5D5-4C4C-A937-BCB927961981}"/>
            </c:ext>
          </c:extLst>
        </c:ser>
        <c:dLbls>
          <c:showLegendKey val="0"/>
          <c:showVal val="0"/>
          <c:showCatName val="0"/>
          <c:showSerName val="0"/>
          <c:showPercent val="0"/>
          <c:showBubbleSize val="0"/>
        </c:dLbls>
        <c:gapWidth val="150"/>
        <c:overlap val="100"/>
        <c:axId val="139070464"/>
        <c:axId val="139076352"/>
      </c:barChart>
      <c:catAx>
        <c:axId val="1390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76352"/>
        <c:crosses val="autoZero"/>
        <c:auto val="1"/>
        <c:lblAlgn val="ctr"/>
        <c:lblOffset val="100"/>
        <c:tickLblSkip val="1"/>
        <c:tickMarkSkip val="1"/>
        <c:noMultiLvlLbl val="0"/>
      </c:catAx>
      <c:valAx>
        <c:axId val="13907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7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3297</c:v>
                </c:pt>
                <c:pt idx="5">
                  <c:v>3647</c:v>
                </c:pt>
                <c:pt idx="8">
                  <c:v>3889</c:v>
                </c:pt>
                <c:pt idx="11">
                  <c:v>3987</c:v>
                </c:pt>
                <c:pt idx="14">
                  <c:v>4153</c:v>
                </c:pt>
              </c:numCache>
            </c:numRef>
          </c:val>
          <c:extLst xmlns:c16r2="http://schemas.microsoft.com/office/drawing/2015/06/chart">
            <c:ext xmlns:c16="http://schemas.microsoft.com/office/drawing/2014/chart" uri="{C3380CC4-5D6E-409C-BE32-E72D297353CC}">
              <c16:uniqueId val="{00000000-80BF-4C98-AC8B-5506371710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BF-4C98-AC8B-5506371710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5</c:v>
                </c:pt>
                <c:pt idx="6">
                  <c:v>3</c:v>
                </c:pt>
                <c:pt idx="9">
                  <c:v>3</c:v>
                </c:pt>
                <c:pt idx="12">
                  <c:v>3</c:v>
                </c:pt>
              </c:numCache>
            </c:numRef>
          </c:val>
          <c:extLst xmlns:c16r2="http://schemas.microsoft.com/office/drawing/2015/06/chart">
            <c:ext xmlns:c16="http://schemas.microsoft.com/office/drawing/2014/chart" uri="{C3380CC4-5D6E-409C-BE32-E72D297353CC}">
              <c16:uniqueId val="{00000002-80BF-4C98-AC8B-5506371710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71</c:v>
                </c:pt>
                <c:pt idx="3">
                  <c:v>48</c:v>
                </c:pt>
                <c:pt idx="6">
                  <c:v>48</c:v>
                </c:pt>
                <c:pt idx="9">
                  <c:v>49</c:v>
                </c:pt>
                <c:pt idx="12">
                  <c:v>50</c:v>
                </c:pt>
              </c:numCache>
            </c:numRef>
          </c:val>
          <c:extLst xmlns:c16r2="http://schemas.microsoft.com/office/drawing/2015/06/chart">
            <c:ext xmlns:c16="http://schemas.microsoft.com/office/drawing/2014/chart" uri="{C3380CC4-5D6E-409C-BE32-E72D297353CC}">
              <c16:uniqueId val="{00000003-80BF-4C98-AC8B-5506371710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557</c:v>
                </c:pt>
                <c:pt idx="3">
                  <c:v>552</c:v>
                </c:pt>
                <c:pt idx="6">
                  <c:v>595</c:v>
                </c:pt>
                <c:pt idx="9">
                  <c:v>508</c:v>
                </c:pt>
                <c:pt idx="12">
                  <c:v>511</c:v>
                </c:pt>
              </c:numCache>
            </c:numRef>
          </c:val>
          <c:extLst xmlns:c16r2="http://schemas.microsoft.com/office/drawing/2015/06/chart">
            <c:ext xmlns:c16="http://schemas.microsoft.com/office/drawing/2014/chart" uri="{C3380CC4-5D6E-409C-BE32-E72D297353CC}">
              <c16:uniqueId val="{00000004-80BF-4C98-AC8B-5506371710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BF-4C98-AC8B-5506371710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BF-4C98-AC8B-5506371710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3639</c:v>
                </c:pt>
                <c:pt idx="3">
                  <c:v>3774</c:v>
                </c:pt>
                <c:pt idx="6">
                  <c:v>4212</c:v>
                </c:pt>
                <c:pt idx="9">
                  <c:v>4454</c:v>
                </c:pt>
                <c:pt idx="12">
                  <c:v>4631</c:v>
                </c:pt>
              </c:numCache>
            </c:numRef>
          </c:val>
          <c:extLst xmlns:c16r2="http://schemas.microsoft.com/office/drawing/2015/06/chart">
            <c:ext xmlns:c16="http://schemas.microsoft.com/office/drawing/2014/chart" uri="{C3380CC4-5D6E-409C-BE32-E72D297353CC}">
              <c16:uniqueId val="{00000007-80BF-4C98-AC8B-55063717107B}"/>
            </c:ext>
          </c:extLst>
        </c:ser>
        <c:dLbls>
          <c:showLegendKey val="0"/>
          <c:showVal val="0"/>
          <c:showCatName val="0"/>
          <c:showSerName val="0"/>
          <c:showPercent val="0"/>
          <c:showBubbleSize val="0"/>
        </c:dLbls>
        <c:gapWidth val="100"/>
        <c:overlap val="100"/>
        <c:axId val="111106304"/>
        <c:axId val="11111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977</c:v>
                </c:pt>
                <c:pt idx="2">
                  <c:v>#N/A</c:v>
                </c:pt>
                <c:pt idx="3">
                  <c:v>#N/A</c:v>
                </c:pt>
                <c:pt idx="4">
                  <c:v>732</c:v>
                </c:pt>
                <c:pt idx="5">
                  <c:v>#N/A</c:v>
                </c:pt>
                <c:pt idx="6">
                  <c:v>#N/A</c:v>
                </c:pt>
                <c:pt idx="7">
                  <c:v>969</c:v>
                </c:pt>
                <c:pt idx="8">
                  <c:v>#N/A</c:v>
                </c:pt>
                <c:pt idx="9">
                  <c:v>#N/A</c:v>
                </c:pt>
                <c:pt idx="10">
                  <c:v>1027</c:v>
                </c:pt>
                <c:pt idx="11">
                  <c:v>#N/A</c:v>
                </c:pt>
                <c:pt idx="12">
                  <c:v>#N/A</c:v>
                </c:pt>
                <c:pt idx="13">
                  <c:v>1042</c:v>
                </c:pt>
                <c:pt idx="14">
                  <c:v>#N/A</c:v>
                </c:pt>
              </c:numCache>
            </c:numRef>
          </c:val>
          <c:smooth val="0"/>
          <c:extLst xmlns:c16r2="http://schemas.microsoft.com/office/drawing/2015/06/chart">
            <c:ext xmlns:c16="http://schemas.microsoft.com/office/drawing/2014/chart" uri="{C3380CC4-5D6E-409C-BE32-E72D297353CC}">
              <c16:uniqueId val="{00000008-80BF-4C98-AC8B-55063717107B}"/>
            </c:ext>
          </c:extLst>
        </c:ser>
        <c:dLbls>
          <c:showLegendKey val="0"/>
          <c:showVal val="0"/>
          <c:showCatName val="0"/>
          <c:showSerName val="0"/>
          <c:showPercent val="0"/>
          <c:showBubbleSize val="0"/>
        </c:dLbls>
        <c:marker val="1"/>
        <c:smooth val="0"/>
        <c:axId val="111106304"/>
        <c:axId val="111112576"/>
      </c:lineChart>
      <c:catAx>
        <c:axId val="1111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12576"/>
        <c:crosses val="autoZero"/>
        <c:auto val="1"/>
        <c:lblAlgn val="ctr"/>
        <c:lblOffset val="100"/>
        <c:tickLblSkip val="1"/>
        <c:tickMarkSkip val="1"/>
        <c:noMultiLvlLbl val="0"/>
      </c:catAx>
      <c:valAx>
        <c:axId val="11111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45060</c:v>
                </c:pt>
                <c:pt idx="5">
                  <c:v>45602</c:v>
                </c:pt>
                <c:pt idx="8">
                  <c:v>45742</c:v>
                </c:pt>
                <c:pt idx="11">
                  <c:v>45714</c:v>
                </c:pt>
                <c:pt idx="14">
                  <c:v>45006</c:v>
                </c:pt>
              </c:numCache>
            </c:numRef>
          </c:val>
          <c:extLst xmlns:c16r2="http://schemas.microsoft.com/office/drawing/2015/06/chart">
            <c:ext xmlns:c16="http://schemas.microsoft.com/office/drawing/2014/chart" uri="{C3380CC4-5D6E-409C-BE32-E72D297353CC}">
              <c16:uniqueId val="{00000000-9E83-4DE2-A482-75E25E0736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1245</c:v>
                </c:pt>
                <c:pt idx="5">
                  <c:v>1207</c:v>
                </c:pt>
                <c:pt idx="8">
                  <c:v>1266</c:v>
                </c:pt>
                <c:pt idx="11">
                  <c:v>1204</c:v>
                </c:pt>
                <c:pt idx="14">
                  <c:v>1400</c:v>
                </c:pt>
              </c:numCache>
            </c:numRef>
          </c:val>
          <c:extLst xmlns:c16r2="http://schemas.microsoft.com/office/drawing/2015/06/chart">
            <c:ext xmlns:c16="http://schemas.microsoft.com/office/drawing/2014/chart" uri="{C3380CC4-5D6E-409C-BE32-E72D297353CC}">
              <c16:uniqueId val="{00000001-9E83-4DE2-A482-75E25E0736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9621</c:v>
                </c:pt>
                <c:pt idx="5">
                  <c:v>11047</c:v>
                </c:pt>
                <c:pt idx="8">
                  <c:v>11292</c:v>
                </c:pt>
                <c:pt idx="11">
                  <c:v>11760</c:v>
                </c:pt>
                <c:pt idx="14">
                  <c:v>11893</c:v>
                </c:pt>
              </c:numCache>
            </c:numRef>
          </c:val>
          <c:extLst xmlns:c16r2="http://schemas.microsoft.com/office/drawing/2015/06/chart">
            <c:ext xmlns:c16="http://schemas.microsoft.com/office/drawing/2014/chart" uri="{C3380CC4-5D6E-409C-BE32-E72D297353CC}">
              <c16:uniqueId val="{00000002-9E83-4DE2-A482-75E25E0736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E83-4DE2-A482-75E25E0736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E83-4DE2-A482-75E25E0736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1350</c:v>
                </c:pt>
                <c:pt idx="3">
                  <c:v>536</c:v>
                </c:pt>
                <c:pt idx="6">
                  <c:v>358</c:v>
                </c:pt>
                <c:pt idx="9">
                  <c:v>181</c:v>
                </c:pt>
                <c:pt idx="12">
                  <c:v>147</c:v>
                </c:pt>
              </c:numCache>
            </c:numRef>
          </c:val>
          <c:extLst xmlns:c16r2="http://schemas.microsoft.com/office/drawing/2015/06/chart">
            <c:ext xmlns:c16="http://schemas.microsoft.com/office/drawing/2014/chart" uri="{C3380CC4-5D6E-409C-BE32-E72D297353CC}">
              <c16:uniqueId val="{00000005-9E83-4DE2-A482-75E25E0736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8090</c:v>
                </c:pt>
                <c:pt idx="3">
                  <c:v>7621</c:v>
                </c:pt>
                <c:pt idx="6">
                  <c:v>6820</c:v>
                </c:pt>
                <c:pt idx="9">
                  <c:v>6636</c:v>
                </c:pt>
                <c:pt idx="12">
                  <c:v>6586</c:v>
                </c:pt>
              </c:numCache>
            </c:numRef>
          </c:val>
          <c:extLst xmlns:c16r2="http://schemas.microsoft.com/office/drawing/2015/06/chart">
            <c:ext xmlns:c16="http://schemas.microsoft.com/office/drawing/2014/chart" uri="{C3380CC4-5D6E-409C-BE32-E72D297353CC}">
              <c16:uniqueId val="{00000006-9E83-4DE2-A482-75E25E0736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465</c:v>
                </c:pt>
                <c:pt idx="3">
                  <c:v>559</c:v>
                </c:pt>
                <c:pt idx="6">
                  <c:v>468</c:v>
                </c:pt>
                <c:pt idx="9">
                  <c:v>429</c:v>
                </c:pt>
                <c:pt idx="12">
                  <c:v>396</c:v>
                </c:pt>
              </c:numCache>
            </c:numRef>
          </c:val>
          <c:extLst xmlns:c16r2="http://schemas.microsoft.com/office/drawing/2015/06/chart">
            <c:ext xmlns:c16="http://schemas.microsoft.com/office/drawing/2014/chart" uri="{C3380CC4-5D6E-409C-BE32-E72D297353CC}">
              <c16:uniqueId val="{00000007-9E83-4DE2-A482-75E25E0736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6972</c:v>
                </c:pt>
                <c:pt idx="3">
                  <c:v>6969</c:v>
                </c:pt>
                <c:pt idx="6">
                  <c:v>6960</c:v>
                </c:pt>
                <c:pt idx="9">
                  <c:v>6642</c:v>
                </c:pt>
                <c:pt idx="12">
                  <c:v>6548</c:v>
                </c:pt>
              </c:numCache>
            </c:numRef>
          </c:val>
          <c:extLst xmlns:c16r2="http://schemas.microsoft.com/office/drawing/2015/06/chart">
            <c:ext xmlns:c16="http://schemas.microsoft.com/office/drawing/2014/chart" uri="{C3380CC4-5D6E-409C-BE32-E72D297353CC}">
              <c16:uniqueId val="{00000008-9E83-4DE2-A482-75E25E0736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1182</c:v>
                </c:pt>
                <c:pt idx="3">
                  <c:v>1218</c:v>
                </c:pt>
                <c:pt idx="6">
                  <c:v>1197</c:v>
                </c:pt>
                <c:pt idx="9">
                  <c:v>1247</c:v>
                </c:pt>
                <c:pt idx="12">
                  <c:v>1895</c:v>
                </c:pt>
              </c:numCache>
            </c:numRef>
          </c:val>
          <c:extLst xmlns:c16r2="http://schemas.microsoft.com/office/drawing/2015/06/chart">
            <c:ext xmlns:c16="http://schemas.microsoft.com/office/drawing/2014/chart" uri="{C3380CC4-5D6E-409C-BE32-E72D297353CC}">
              <c16:uniqueId val="{00000009-9E83-4DE2-A482-75E25E0736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47321</c:v>
                </c:pt>
                <c:pt idx="3">
                  <c:v>53647</c:v>
                </c:pt>
                <c:pt idx="6">
                  <c:v>54893</c:v>
                </c:pt>
                <c:pt idx="9">
                  <c:v>55576</c:v>
                </c:pt>
                <c:pt idx="12">
                  <c:v>55433</c:v>
                </c:pt>
              </c:numCache>
            </c:numRef>
          </c:val>
          <c:extLst xmlns:c16r2="http://schemas.microsoft.com/office/drawing/2015/06/chart">
            <c:ext xmlns:c16="http://schemas.microsoft.com/office/drawing/2014/chart" uri="{C3380CC4-5D6E-409C-BE32-E72D297353CC}">
              <c16:uniqueId val="{0000000A-9E83-4DE2-A482-75E25E07364D}"/>
            </c:ext>
          </c:extLst>
        </c:ser>
        <c:dLbls>
          <c:showLegendKey val="0"/>
          <c:showVal val="0"/>
          <c:showCatName val="0"/>
          <c:showSerName val="0"/>
          <c:showPercent val="0"/>
          <c:showBubbleSize val="0"/>
        </c:dLbls>
        <c:gapWidth val="100"/>
        <c:overlap val="100"/>
        <c:axId val="140209152"/>
        <c:axId val="14021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9455</c:v>
                </c:pt>
                <c:pt idx="2">
                  <c:v>#N/A</c:v>
                </c:pt>
                <c:pt idx="3">
                  <c:v>#N/A</c:v>
                </c:pt>
                <c:pt idx="4">
                  <c:v>12695</c:v>
                </c:pt>
                <c:pt idx="5">
                  <c:v>#N/A</c:v>
                </c:pt>
                <c:pt idx="6">
                  <c:v>#N/A</c:v>
                </c:pt>
                <c:pt idx="7">
                  <c:v>12396</c:v>
                </c:pt>
                <c:pt idx="8">
                  <c:v>#N/A</c:v>
                </c:pt>
                <c:pt idx="9">
                  <c:v>#N/A</c:v>
                </c:pt>
                <c:pt idx="10">
                  <c:v>12033</c:v>
                </c:pt>
                <c:pt idx="11">
                  <c:v>#N/A</c:v>
                </c:pt>
                <c:pt idx="12">
                  <c:v>#N/A</c:v>
                </c:pt>
                <c:pt idx="13">
                  <c:v>12707</c:v>
                </c:pt>
                <c:pt idx="14">
                  <c:v>#N/A</c:v>
                </c:pt>
              </c:numCache>
            </c:numRef>
          </c:val>
          <c:smooth val="0"/>
          <c:extLst xmlns:c16r2="http://schemas.microsoft.com/office/drawing/2015/06/chart">
            <c:ext xmlns:c16="http://schemas.microsoft.com/office/drawing/2014/chart" uri="{C3380CC4-5D6E-409C-BE32-E72D297353CC}">
              <c16:uniqueId val="{0000000B-9E83-4DE2-A482-75E25E07364D}"/>
            </c:ext>
          </c:extLst>
        </c:ser>
        <c:dLbls>
          <c:showLegendKey val="0"/>
          <c:showVal val="0"/>
          <c:showCatName val="0"/>
          <c:showSerName val="0"/>
          <c:showPercent val="0"/>
          <c:showBubbleSize val="0"/>
        </c:dLbls>
        <c:marker val="1"/>
        <c:smooth val="0"/>
        <c:axId val="140209152"/>
        <c:axId val="140219520"/>
      </c:lineChart>
      <c:catAx>
        <c:axId val="14020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19520"/>
        <c:crosses val="autoZero"/>
        <c:auto val="1"/>
        <c:lblAlgn val="ctr"/>
        <c:lblOffset val="100"/>
        <c:tickLblSkip val="1"/>
        <c:tickMarkSkip val="1"/>
        <c:noMultiLvlLbl val="0"/>
      </c:catAx>
      <c:valAx>
        <c:axId val="14021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0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4929</c:v>
                </c:pt>
                <c:pt idx="1">
                  <c:v>5308</c:v>
                </c:pt>
                <c:pt idx="2">
                  <c:v>5752</c:v>
                </c:pt>
              </c:numCache>
            </c:numRef>
          </c:val>
          <c:extLst xmlns:c16r2="http://schemas.microsoft.com/office/drawing/2015/06/chart">
            <c:ext xmlns:c16="http://schemas.microsoft.com/office/drawing/2014/chart" uri="{C3380CC4-5D6E-409C-BE32-E72D297353CC}">
              <c16:uniqueId val="{00000000-1C2F-47AE-B12A-E4B328BC0C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c:v>
                </c:pt>
                <c:pt idx="1">
                  <c:v>20</c:v>
                </c:pt>
                <c:pt idx="2">
                  <c:v>20</c:v>
                </c:pt>
              </c:numCache>
            </c:numRef>
          </c:val>
          <c:extLst xmlns:c16r2="http://schemas.microsoft.com/office/drawing/2015/06/chart">
            <c:ext xmlns:c16="http://schemas.microsoft.com/office/drawing/2014/chart" uri="{C3380CC4-5D6E-409C-BE32-E72D297353CC}">
              <c16:uniqueId val="{00000001-1C2F-47AE-B12A-E4B328BC0C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7881</c:v>
                </c:pt>
                <c:pt idx="1">
                  <c:v>7681</c:v>
                </c:pt>
                <c:pt idx="2">
                  <c:v>7620</c:v>
                </c:pt>
              </c:numCache>
            </c:numRef>
          </c:val>
          <c:extLst xmlns:c16r2="http://schemas.microsoft.com/office/drawing/2015/06/chart">
            <c:ext xmlns:c16="http://schemas.microsoft.com/office/drawing/2014/chart" uri="{C3380CC4-5D6E-409C-BE32-E72D297353CC}">
              <c16:uniqueId val="{00000002-1C2F-47AE-B12A-E4B328BC0CB0}"/>
            </c:ext>
          </c:extLst>
        </c:ser>
        <c:dLbls>
          <c:showLegendKey val="0"/>
          <c:showVal val="0"/>
          <c:showCatName val="0"/>
          <c:showSerName val="0"/>
          <c:showPercent val="0"/>
          <c:showBubbleSize val="0"/>
        </c:dLbls>
        <c:gapWidth val="120"/>
        <c:overlap val="100"/>
        <c:axId val="14827904"/>
        <c:axId val="14829440"/>
      </c:barChart>
      <c:catAx>
        <c:axId val="1482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29440"/>
        <c:crosses val="autoZero"/>
        <c:auto val="1"/>
        <c:lblAlgn val="ctr"/>
        <c:lblOffset val="100"/>
        <c:tickLblSkip val="1"/>
        <c:tickMarkSkip val="1"/>
        <c:noMultiLvlLbl val="0"/>
      </c:catAx>
      <c:valAx>
        <c:axId val="14829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2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公債費等については、交付税措置の有利な地方債の活用に努めることで増加傾向が続いているものの、合併特例債の償還が本格化しているため元利償還金が増加していることから、前年度と比較して増加する結果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合併特例債などの償還が本格化していることや普通建設事業費の減による新規地方債の発行抑制が影響し、地方債残高は減少したものの、土地開発公社による用地先行取得が進んだことから債務負担行為に基づく支出予定額が増加したため、前年度と比較して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香川県丸亀市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積立については、前年度繰越金のうち一定額を財政調整基金に積み立てるほか、モーターボート競走事業収入や基金の運用利子の一部を積み立てている。事業の財源とするため特定目的基金からの繰入を行っているが、予算執行段階での事業費見直しなど基金取崩し額の圧縮を図り、基金残高の留保に努めているため、積立額の方が上回る状況が続いてお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寄附金など、後年度の財源として活用する場合は、使途に応じてそれぞれ特定目的基金への積み立てを行う。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扶助費をはじめとする義務的経費の増加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への対応などの財源調整や、それぞれの基金設置目的に沿った事業の財源としての活用を予定しており、減少となる見通しである。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丸亀市合併振興基金：市民の連帯と強化、地域振興等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丸亀市モーターボート競走収益基金：将来にわたり健全な財政運営に資する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臨海工業地区施設管理基金：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臨海工業地区における公共施設の管理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丸亀市教育文化体育基金：教育文化施設の建設及び管理並びに市民の文化体育の振興を図る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丸亀市立美術館運営基金：美術館の運営及び改修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基金の運用利子やモーターボート競走事業収入を積み立てた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一方、教育施設、保育施設、史跡の整備など、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それぞれの基金の設置目的に沿った事業の財源とするため取り崩したため、総額としては減となった。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一部の基金では、寄附金や運用利子を後年度の事業に充てるために積み立てている。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それぞれの基金設置目的に沿った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事業費の財源として後年度に活用を進める予定であり、総額は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減少となる見通しである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前年度繰越金の一定額を積み立てたことによる増額。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今後扶助費をはじめとする義務的経費の増加が予想されており、後年度での基金取崩しが見込まれるなど、減少していく見通しである。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近年、基金の設置目的に沿い取崩を行った事例はなく、積立についても基金運用利子のみであるため、ほぼ一定額の残高で推移している。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や減収補てん債等の償還財源など基金条例に定めている処分は現時点で予定していないため、他の基金と比較すると基金残高は少額であるが、今後の公債費の動向などに注視しながら、随時検討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113,545
111,522
111.79
40,408,686
39,836,597
487,698
24,707,159
55,432,830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法人税割が回復傾向にあったため基準財政収入額が増加したものの、公債費の増加などにより基準財政需要額も増加したため、指数は若干悪化する結果となった。現在取り組んでいる庁舎整備等の影響で、公債費は後年度も増加傾向にある上に、市税収入も景気の動向に左右されやすく見通しが立ちにくいなど、今後も厳しい財政運営が見込まれるため、引き続き、歳出の見直しや削減に努めるほか、歳入増への取組なども検討し、行政の効率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9072</xdr:rowOff>
    </xdr:to>
    <xdr:cxnSp macro="">
      <xdr:nvCxnSpPr>
        <xdr:cNvPr id="71" name="直線コネクタ 70"/>
        <xdr:cNvCxnSpPr/>
      </xdr:nvCxnSpPr>
      <xdr:spPr>
        <a:xfrm>
          <a:off x="4114800" y="73469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146050</xdr:rowOff>
    </xdr:to>
    <xdr:cxnSp macro="">
      <xdr:nvCxnSpPr>
        <xdr:cNvPr id="74" name="直線コネクタ 73"/>
        <xdr:cNvCxnSpPr/>
      </xdr:nvCxnSpPr>
      <xdr:spPr>
        <a:xfrm>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80" name="直線コネクタ 79"/>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9" name="テキスト ボックス 98"/>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市税収入や各種交付金が前年度と比較して増額となったものの、歳出面で、退職手当や合併特例債に係る市債償還額の増加などにより義務的経費が増えたほか、特別会計への繰出金なども微増となってお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今後も扶助費や公債費などの義務的経費の増加が見込まれるため、引き続き、経常経費の見直しや、執行段階での精査に努めていく。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5715</xdr:rowOff>
    </xdr:to>
    <xdr:cxnSp macro="">
      <xdr:nvCxnSpPr>
        <xdr:cNvPr id="130" name="直線コネクタ 129"/>
        <xdr:cNvCxnSpPr/>
      </xdr:nvCxnSpPr>
      <xdr:spPr>
        <a:xfrm>
          <a:off x="4114800" y="1076483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63</xdr:row>
      <xdr:rowOff>72072</xdr:rowOff>
    </xdr:to>
    <xdr:cxnSp macro="">
      <xdr:nvCxnSpPr>
        <xdr:cNvPr id="133" name="直線コネクタ 132"/>
        <xdr:cNvCxnSpPr/>
      </xdr:nvCxnSpPr>
      <xdr:spPr>
        <a:xfrm flipV="1">
          <a:off x="3225800" y="1076483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63</xdr:row>
      <xdr:rowOff>72072</xdr:rowOff>
    </xdr:to>
    <xdr:cxnSp macro="">
      <xdr:nvCxnSpPr>
        <xdr:cNvPr id="136" name="直線コネクタ 135"/>
        <xdr:cNvCxnSpPr/>
      </xdr:nvCxnSpPr>
      <xdr:spPr>
        <a:xfrm>
          <a:off x="2336800" y="1063815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160655</xdr:rowOff>
    </xdr:from>
    <xdr:to>
      <xdr:col>11</xdr:col>
      <xdr:colOff>31750</xdr:colOff>
      <xdr:row>62</xdr:row>
      <xdr:rowOff>8255</xdr:rowOff>
    </xdr:to>
    <xdr:cxnSp macro="">
      <xdr:nvCxnSpPr>
        <xdr:cNvPr id="139" name="直線コネクタ 138"/>
        <xdr:cNvCxnSpPr/>
      </xdr:nvCxnSpPr>
      <xdr:spPr>
        <a:xfrm>
          <a:off x="1447800" y="1027620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49" name="楕円 148"/>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98442</xdr:rowOff>
    </xdr:from>
    <xdr:ext cx="762000" cy="259045"/>
    <xdr:sp macro="" textlink="">
      <xdr:nvSpPr>
        <xdr:cNvPr id="150" name="財政構造の弾力性該当値テキスト"/>
        <xdr:cNvSpPr txBox="1"/>
      </xdr:nvSpPr>
      <xdr:spPr>
        <a:xfrm>
          <a:off x="5041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51" name="楕円 150"/>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2" name="テキスト ボックス 151"/>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21272</xdr:rowOff>
    </xdr:from>
    <xdr:to>
      <xdr:col>15</xdr:col>
      <xdr:colOff>133350</xdr:colOff>
      <xdr:row>63</xdr:row>
      <xdr:rowOff>122872</xdr:rowOff>
    </xdr:to>
    <xdr:sp macro="" textlink="">
      <xdr:nvSpPr>
        <xdr:cNvPr id="153" name="楕円 152"/>
        <xdr:cNvSpPr/>
      </xdr:nvSpPr>
      <xdr:spPr>
        <a:xfrm>
          <a:off x="3175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107649</xdr:rowOff>
    </xdr:from>
    <xdr:ext cx="762000" cy="259045"/>
    <xdr:sp macro="" textlink="">
      <xdr:nvSpPr>
        <xdr:cNvPr id="154" name="テキスト ボックス 153"/>
        <xdr:cNvSpPr txBox="1"/>
      </xdr:nvSpPr>
      <xdr:spPr>
        <a:xfrm>
          <a:off x="2844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5" name="楕円 154"/>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6" name="テキスト ボックス 155"/>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109855</xdr:rowOff>
    </xdr:from>
    <xdr:to>
      <xdr:col>7</xdr:col>
      <xdr:colOff>31750</xdr:colOff>
      <xdr:row>60</xdr:row>
      <xdr:rowOff>40005</xdr:rowOff>
    </xdr:to>
    <xdr:sp macro="" textlink="">
      <xdr:nvSpPr>
        <xdr:cNvPr id="157" name="楕円 156"/>
        <xdr:cNvSpPr/>
      </xdr:nvSpPr>
      <xdr:spPr>
        <a:xfrm>
          <a:off x="1397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50182</xdr:rowOff>
    </xdr:from>
    <xdr:ext cx="762000" cy="259045"/>
    <xdr:sp macro="" textlink="">
      <xdr:nvSpPr>
        <xdr:cNvPr id="158" name="テキスト ボックス 157"/>
        <xdr:cNvSpPr txBox="1"/>
      </xdr:nvSpPr>
      <xdr:spPr>
        <a:xfrm>
          <a:off x="1066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退職手当の増に伴い人件費が増加したものの、庁舎建設に関連して市民会館を解体したことによる管理運営費の減などにより物件費は減少し、平成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年度との比較では減少する結果となり、類似団体との比較においても下回る額で推移を続けている。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今後も引き続き、「丸亀市定員適正化計画」に基づき人件費の適正管理に努めるほか、物件費についても歳出経費の見直しに取り組んでいく。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93887</xdr:rowOff>
    </xdr:from>
    <xdr:to>
      <xdr:col>23</xdr:col>
      <xdr:colOff>133350</xdr:colOff>
      <xdr:row>82</xdr:row>
      <xdr:rowOff>105228</xdr:rowOff>
    </xdr:to>
    <xdr:cxnSp macro="">
      <xdr:nvCxnSpPr>
        <xdr:cNvPr id="195" name="直線コネクタ 194"/>
        <xdr:cNvCxnSpPr/>
      </xdr:nvCxnSpPr>
      <xdr:spPr>
        <a:xfrm flipV="1">
          <a:off x="4114800" y="14152787"/>
          <a:ext cx="8382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105228</xdr:rowOff>
    </xdr:from>
    <xdr:to>
      <xdr:col>19</xdr:col>
      <xdr:colOff>133350</xdr:colOff>
      <xdr:row>82</xdr:row>
      <xdr:rowOff>118275</xdr:rowOff>
    </xdr:to>
    <xdr:cxnSp macro="">
      <xdr:nvCxnSpPr>
        <xdr:cNvPr id="198" name="直線コネクタ 197"/>
        <xdr:cNvCxnSpPr/>
      </xdr:nvCxnSpPr>
      <xdr:spPr>
        <a:xfrm flipV="1">
          <a:off x="3225800" y="14164128"/>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76617</xdr:rowOff>
    </xdr:from>
    <xdr:to>
      <xdr:col>15</xdr:col>
      <xdr:colOff>82550</xdr:colOff>
      <xdr:row>82</xdr:row>
      <xdr:rowOff>118275</xdr:rowOff>
    </xdr:to>
    <xdr:cxnSp macro="">
      <xdr:nvCxnSpPr>
        <xdr:cNvPr id="201" name="直線コネクタ 200"/>
        <xdr:cNvCxnSpPr/>
      </xdr:nvCxnSpPr>
      <xdr:spPr>
        <a:xfrm>
          <a:off x="2336800" y="14135517"/>
          <a:ext cx="8890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160888</xdr:rowOff>
    </xdr:from>
    <xdr:to>
      <xdr:col>11</xdr:col>
      <xdr:colOff>31750</xdr:colOff>
      <xdr:row>82</xdr:row>
      <xdr:rowOff>76617</xdr:rowOff>
    </xdr:to>
    <xdr:cxnSp macro="">
      <xdr:nvCxnSpPr>
        <xdr:cNvPr id="204" name="直線コネクタ 203"/>
        <xdr:cNvCxnSpPr/>
      </xdr:nvCxnSpPr>
      <xdr:spPr>
        <a:xfrm>
          <a:off x="1447800" y="14048338"/>
          <a:ext cx="889000" cy="8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43087</xdr:rowOff>
    </xdr:from>
    <xdr:to>
      <xdr:col>23</xdr:col>
      <xdr:colOff>184150</xdr:colOff>
      <xdr:row>82</xdr:row>
      <xdr:rowOff>144687</xdr:rowOff>
    </xdr:to>
    <xdr:sp macro="" textlink="">
      <xdr:nvSpPr>
        <xdr:cNvPr id="214" name="楕円 213"/>
        <xdr:cNvSpPr/>
      </xdr:nvSpPr>
      <xdr:spPr>
        <a:xfrm>
          <a:off x="4902200" y="14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59614</xdr:rowOff>
    </xdr:from>
    <xdr:ext cx="762000" cy="259045"/>
    <xdr:sp macro="" textlink="">
      <xdr:nvSpPr>
        <xdr:cNvPr id="215" name="人件費・物件費等の状況該当値テキスト"/>
        <xdr:cNvSpPr txBox="1"/>
      </xdr:nvSpPr>
      <xdr:spPr>
        <a:xfrm>
          <a:off x="5041900" y="1394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54428</xdr:rowOff>
    </xdr:from>
    <xdr:to>
      <xdr:col>19</xdr:col>
      <xdr:colOff>184150</xdr:colOff>
      <xdr:row>82</xdr:row>
      <xdr:rowOff>156028</xdr:rowOff>
    </xdr:to>
    <xdr:sp macro="" textlink="">
      <xdr:nvSpPr>
        <xdr:cNvPr id="216" name="楕円 215"/>
        <xdr:cNvSpPr/>
      </xdr:nvSpPr>
      <xdr:spPr>
        <a:xfrm>
          <a:off x="4064000" y="141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166205</xdr:rowOff>
    </xdr:from>
    <xdr:ext cx="736600" cy="259045"/>
    <xdr:sp macro="" textlink="">
      <xdr:nvSpPr>
        <xdr:cNvPr id="217" name="テキスト ボックス 216"/>
        <xdr:cNvSpPr txBox="1"/>
      </xdr:nvSpPr>
      <xdr:spPr>
        <a:xfrm>
          <a:off x="3733800" y="138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67475</xdr:rowOff>
    </xdr:from>
    <xdr:to>
      <xdr:col>15</xdr:col>
      <xdr:colOff>133350</xdr:colOff>
      <xdr:row>82</xdr:row>
      <xdr:rowOff>169075</xdr:rowOff>
    </xdr:to>
    <xdr:sp macro="" textlink="">
      <xdr:nvSpPr>
        <xdr:cNvPr id="218" name="楕円 217"/>
        <xdr:cNvSpPr/>
      </xdr:nvSpPr>
      <xdr:spPr>
        <a:xfrm>
          <a:off x="3175000" y="141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7802</xdr:rowOff>
    </xdr:from>
    <xdr:ext cx="762000" cy="259045"/>
    <xdr:sp macro="" textlink="">
      <xdr:nvSpPr>
        <xdr:cNvPr id="219" name="テキスト ボックス 218"/>
        <xdr:cNvSpPr txBox="1"/>
      </xdr:nvSpPr>
      <xdr:spPr>
        <a:xfrm>
          <a:off x="2844800" y="1389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25817</xdr:rowOff>
    </xdr:from>
    <xdr:to>
      <xdr:col>11</xdr:col>
      <xdr:colOff>82550</xdr:colOff>
      <xdr:row>82</xdr:row>
      <xdr:rowOff>127417</xdr:rowOff>
    </xdr:to>
    <xdr:sp macro="" textlink="">
      <xdr:nvSpPr>
        <xdr:cNvPr id="220" name="楕円 219"/>
        <xdr:cNvSpPr/>
      </xdr:nvSpPr>
      <xdr:spPr>
        <a:xfrm>
          <a:off x="2286000" y="1408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137594</xdr:rowOff>
    </xdr:from>
    <xdr:ext cx="762000" cy="259045"/>
    <xdr:sp macro="" textlink="">
      <xdr:nvSpPr>
        <xdr:cNvPr id="221" name="テキスト ボックス 220"/>
        <xdr:cNvSpPr txBox="1"/>
      </xdr:nvSpPr>
      <xdr:spPr>
        <a:xfrm>
          <a:off x="1955800" y="1385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110088</xdr:rowOff>
    </xdr:from>
    <xdr:to>
      <xdr:col>7</xdr:col>
      <xdr:colOff>31750</xdr:colOff>
      <xdr:row>82</xdr:row>
      <xdr:rowOff>40238</xdr:rowOff>
    </xdr:to>
    <xdr:sp macro="" textlink="">
      <xdr:nvSpPr>
        <xdr:cNvPr id="222" name="楕円 221"/>
        <xdr:cNvSpPr/>
      </xdr:nvSpPr>
      <xdr:spPr>
        <a:xfrm>
          <a:off x="1397000" y="139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50415</xdr:rowOff>
    </xdr:from>
    <xdr:ext cx="762000" cy="259045"/>
    <xdr:sp macro="" textlink="">
      <xdr:nvSpPr>
        <xdr:cNvPr id="223" name="テキスト ボックス 222"/>
        <xdr:cNvSpPr txBox="1"/>
      </xdr:nvSpPr>
      <xdr:spPr>
        <a:xfrm>
          <a:off x="1066800" y="137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この数年は経験年数ごとの区分の中で、比較的給与水準が低い者が多い状況となっている。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県や周辺市町の動向も見つつ、引き続き「丸亀市定員適正化計画」に基づき給与の総額の抑制に努めていく。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85</xdr:row>
      <xdr:rowOff>92075</xdr:rowOff>
    </xdr:to>
    <xdr:cxnSp macro="">
      <xdr:nvCxnSpPr>
        <xdr:cNvPr id="257" name="直線コネクタ 256"/>
        <xdr:cNvCxnSpPr/>
      </xdr:nvCxnSpPr>
      <xdr:spPr>
        <a:xfrm>
          <a:off x="16179800" y="1466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141816</xdr:rowOff>
    </xdr:to>
    <xdr:cxnSp macro="">
      <xdr:nvCxnSpPr>
        <xdr:cNvPr id="260" name="直線コネクタ 259"/>
        <xdr:cNvCxnSpPr/>
      </xdr:nvCxnSpPr>
      <xdr:spPr>
        <a:xfrm flipV="1">
          <a:off x="15290800" y="1466532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3" name="直線コネクタ 262"/>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6" name="直線コネクタ 265"/>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6" name="楕円 275"/>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7"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8" name="楕円 277"/>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127652</xdr:rowOff>
    </xdr:from>
    <xdr:ext cx="736600" cy="259045"/>
    <xdr:sp macro="" textlink="">
      <xdr:nvSpPr>
        <xdr:cNvPr id="279" name="テキスト ボックス 278"/>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類似団体と比較すると、公立保育所などの施設数が多いことや、一部業務を直営で実施していることなどから民生・衛生部門の職員数が多くなっており、類似団体の平均値よりも高い数値となっている。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今後も引き続き、本市の実情や特色などを踏まえた上で、業務の民間委託などを検討するとともに、「丸亀市定員適正化計画」に基づき、職員数の適正化に努めていく。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68580</xdr:rowOff>
    </xdr:to>
    <xdr:cxnSp macro="">
      <xdr:nvCxnSpPr>
        <xdr:cNvPr id="320" name="直線コネクタ 319"/>
        <xdr:cNvCxnSpPr/>
      </xdr:nvCxnSpPr>
      <xdr:spPr>
        <a:xfrm>
          <a:off x="161798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68580</xdr:rowOff>
    </xdr:to>
    <xdr:cxnSp macro="">
      <xdr:nvCxnSpPr>
        <xdr:cNvPr id="323" name="直線コネクタ 322"/>
        <xdr:cNvCxnSpPr/>
      </xdr:nvCxnSpPr>
      <xdr:spPr>
        <a:xfrm>
          <a:off x="15290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40429</xdr:rowOff>
    </xdr:from>
    <xdr:to>
      <xdr:col>72</xdr:col>
      <xdr:colOff>203200</xdr:colOff>
      <xdr:row>62</xdr:row>
      <xdr:rowOff>50482</xdr:rowOff>
    </xdr:to>
    <xdr:cxnSp macro="">
      <xdr:nvCxnSpPr>
        <xdr:cNvPr id="326" name="直線コネクタ 325"/>
        <xdr:cNvCxnSpPr/>
      </xdr:nvCxnSpPr>
      <xdr:spPr>
        <a:xfrm>
          <a:off x="14401800" y="1067032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14288</xdr:rowOff>
    </xdr:from>
    <xdr:to>
      <xdr:col>68</xdr:col>
      <xdr:colOff>152400</xdr:colOff>
      <xdr:row>62</xdr:row>
      <xdr:rowOff>40429</xdr:rowOff>
    </xdr:to>
    <xdr:cxnSp macro="">
      <xdr:nvCxnSpPr>
        <xdr:cNvPr id="329" name="直線コネクタ 328"/>
        <xdr:cNvCxnSpPr/>
      </xdr:nvCxnSpPr>
      <xdr:spPr>
        <a:xfrm>
          <a:off x="13512800" y="106441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17780</xdr:rowOff>
    </xdr:from>
    <xdr:to>
      <xdr:col>81</xdr:col>
      <xdr:colOff>95250</xdr:colOff>
      <xdr:row>62</xdr:row>
      <xdr:rowOff>119380</xdr:rowOff>
    </xdr:to>
    <xdr:sp macro="" textlink="">
      <xdr:nvSpPr>
        <xdr:cNvPr id="339" name="楕円 338"/>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161307</xdr:rowOff>
    </xdr:from>
    <xdr:ext cx="762000" cy="259045"/>
    <xdr:sp macro="" textlink="">
      <xdr:nvSpPr>
        <xdr:cNvPr id="340"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1" name="楕円 340"/>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104157</xdr:rowOff>
    </xdr:from>
    <xdr:ext cx="736600" cy="259045"/>
    <xdr:sp macro="" textlink="">
      <xdr:nvSpPr>
        <xdr:cNvPr id="342" name="テキスト ボックス 341"/>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171132</xdr:rowOff>
    </xdr:from>
    <xdr:to>
      <xdr:col>73</xdr:col>
      <xdr:colOff>44450</xdr:colOff>
      <xdr:row>62</xdr:row>
      <xdr:rowOff>101282</xdr:rowOff>
    </xdr:to>
    <xdr:sp macro="" textlink="">
      <xdr:nvSpPr>
        <xdr:cNvPr id="343" name="楕円 342"/>
        <xdr:cNvSpPr/>
      </xdr:nvSpPr>
      <xdr:spPr>
        <a:xfrm>
          <a:off x="15240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86059</xdr:rowOff>
    </xdr:from>
    <xdr:ext cx="762000" cy="259045"/>
    <xdr:sp macro="" textlink="">
      <xdr:nvSpPr>
        <xdr:cNvPr id="344" name="テキスト ボックス 343"/>
        <xdr:cNvSpPr txBox="1"/>
      </xdr:nvSpPr>
      <xdr:spPr>
        <a:xfrm>
          <a:off x="14909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161079</xdr:rowOff>
    </xdr:from>
    <xdr:to>
      <xdr:col>68</xdr:col>
      <xdr:colOff>203200</xdr:colOff>
      <xdr:row>62</xdr:row>
      <xdr:rowOff>91229</xdr:rowOff>
    </xdr:to>
    <xdr:sp macro="" textlink="">
      <xdr:nvSpPr>
        <xdr:cNvPr id="345" name="楕円 344"/>
        <xdr:cNvSpPr/>
      </xdr:nvSpPr>
      <xdr:spPr>
        <a:xfrm>
          <a:off x="14351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76006</xdr:rowOff>
    </xdr:from>
    <xdr:ext cx="762000" cy="259045"/>
    <xdr:sp macro="" textlink="">
      <xdr:nvSpPr>
        <xdr:cNvPr id="346" name="テキスト ボックス 345"/>
        <xdr:cNvSpPr txBox="1"/>
      </xdr:nvSpPr>
      <xdr:spPr>
        <a:xfrm>
          <a:off x="14020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47" name="楕円 346"/>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48" name="テキスト ボックス 34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合併特例債の償還が本格化しており、公債費は増加を続けている状況ではあるが、類似団体の平均と比較すると低い比率を維持している。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取り組んでいる庁舎の整備事業などに係る市債の発行が予定されているため、公債費の増加傾向は続くことが見込まれているが、引き続き交付税措置のある有利な地方債の活用に努めながら、比率の上昇抑制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81" name="直線コネクタ 380"/>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70696</xdr:rowOff>
    </xdr:to>
    <xdr:cxnSp macro="">
      <xdr:nvCxnSpPr>
        <xdr:cNvPr id="384" name="直線コネクタ 383"/>
        <xdr:cNvCxnSpPr/>
      </xdr:nvCxnSpPr>
      <xdr:spPr>
        <a:xfrm>
          <a:off x="15290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62654</xdr:rowOff>
    </xdr:to>
    <xdr:cxnSp macro="">
      <xdr:nvCxnSpPr>
        <xdr:cNvPr id="387" name="直線コネクタ 386"/>
        <xdr:cNvCxnSpPr/>
      </xdr:nvCxnSpPr>
      <xdr:spPr>
        <a:xfrm>
          <a:off x="14401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102870</xdr:rowOff>
    </xdr:to>
    <xdr:cxnSp macro="">
      <xdr:nvCxnSpPr>
        <xdr:cNvPr id="390" name="直線コネクタ 389"/>
        <xdr:cNvCxnSpPr/>
      </xdr:nvCxnSpPr>
      <xdr:spPr>
        <a:xfrm flipV="1">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6" name="楕円 405"/>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7" name="テキスト ボックス 40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が進んでいることや普通建設事業費が減少し新たな市債発行額が抑制されたことから地方債残高は減となったものの、土地開発公社による用地先行取得が進んでいるため債務負担行為に基づく支出予定額が増額となり、将来負担比率は</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ポイントの悪化となった。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土地開発公社の先行取得部分の精算は順次進んでいくものの、現在取り組んでいる庁舎の整備事業や既存公共施設の老朽化対策などに係る市債発行が予定されており、地方債残高は増加が見込まれることから、引き続き、交付税措置のある有利な地方債などの活用に努め、実質的な市の負担部分の軽減を図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102057</xdr:rowOff>
    </xdr:from>
    <xdr:to>
      <xdr:col>81</xdr:col>
      <xdr:colOff>44450</xdr:colOff>
      <xdr:row>17</xdr:row>
      <xdr:rowOff>131978</xdr:rowOff>
    </xdr:to>
    <xdr:cxnSp macro="">
      <xdr:nvCxnSpPr>
        <xdr:cNvPr id="441" name="直線コネクタ 440"/>
        <xdr:cNvCxnSpPr/>
      </xdr:nvCxnSpPr>
      <xdr:spPr>
        <a:xfrm>
          <a:off x="16179800" y="3016707"/>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102057</xdr:rowOff>
    </xdr:from>
    <xdr:to>
      <xdr:col>77</xdr:col>
      <xdr:colOff>44450</xdr:colOff>
      <xdr:row>17</xdr:row>
      <xdr:rowOff>105918</xdr:rowOff>
    </xdr:to>
    <xdr:cxnSp macro="">
      <xdr:nvCxnSpPr>
        <xdr:cNvPr id="444" name="直線コネクタ 443"/>
        <xdr:cNvCxnSpPr/>
      </xdr:nvCxnSpPr>
      <xdr:spPr>
        <a:xfrm flipV="1">
          <a:off x="15290800" y="3016707"/>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105918</xdr:rowOff>
    </xdr:from>
    <xdr:to>
      <xdr:col>72</xdr:col>
      <xdr:colOff>203200</xdr:colOff>
      <xdr:row>17</xdr:row>
      <xdr:rowOff>117500</xdr:rowOff>
    </xdr:to>
    <xdr:cxnSp macro="">
      <xdr:nvCxnSpPr>
        <xdr:cNvPr id="447" name="直線コネクタ 446"/>
        <xdr:cNvCxnSpPr/>
      </xdr:nvCxnSpPr>
      <xdr:spPr>
        <a:xfrm flipV="1">
          <a:off x="14401800" y="302056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137414</xdr:rowOff>
    </xdr:from>
    <xdr:to>
      <xdr:col>68</xdr:col>
      <xdr:colOff>152400</xdr:colOff>
      <xdr:row>17</xdr:row>
      <xdr:rowOff>117500</xdr:rowOff>
    </xdr:to>
    <xdr:cxnSp macro="">
      <xdr:nvCxnSpPr>
        <xdr:cNvPr id="450" name="直線コネクタ 449"/>
        <xdr:cNvCxnSpPr/>
      </xdr:nvCxnSpPr>
      <xdr:spPr>
        <a:xfrm>
          <a:off x="13512800" y="2880614"/>
          <a:ext cx="8890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81178</xdr:rowOff>
    </xdr:from>
    <xdr:to>
      <xdr:col>81</xdr:col>
      <xdr:colOff>95250</xdr:colOff>
      <xdr:row>18</xdr:row>
      <xdr:rowOff>11328</xdr:rowOff>
    </xdr:to>
    <xdr:sp macro="" textlink="">
      <xdr:nvSpPr>
        <xdr:cNvPr id="460" name="楕円 459"/>
        <xdr:cNvSpPr/>
      </xdr:nvSpPr>
      <xdr:spPr>
        <a:xfrm>
          <a:off x="16967200" y="29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53255</xdr:rowOff>
    </xdr:from>
    <xdr:ext cx="762000" cy="259045"/>
    <xdr:sp macro="" textlink="">
      <xdr:nvSpPr>
        <xdr:cNvPr id="461" name="将来負担の状況該当値テキスト"/>
        <xdr:cNvSpPr txBox="1"/>
      </xdr:nvSpPr>
      <xdr:spPr>
        <a:xfrm>
          <a:off x="17106900" y="29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51257</xdr:rowOff>
    </xdr:from>
    <xdr:to>
      <xdr:col>77</xdr:col>
      <xdr:colOff>95250</xdr:colOff>
      <xdr:row>17</xdr:row>
      <xdr:rowOff>152857</xdr:rowOff>
    </xdr:to>
    <xdr:sp macro="" textlink="">
      <xdr:nvSpPr>
        <xdr:cNvPr id="462" name="楕円 461"/>
        <xdr:cNvSpPr/>
      </xdr:nvSpPr>
      <xdr:spPr>
        <a:xfrm>
          <a:off x="16129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137634</xdr:rowOff>
    </xdr:from>
    <xdr:ext cx="736600" cy="259045"/>
    <xdr:sp macro="" textlink="">
      <xdr:nvSpPr>
        <xdr:cNvPr id="463" name="テキスト ボックス 462"/>
        <xdr:cNvSpPr txBox="1"/>
      </xdr:nvSpPr>
      <xdr:spPr>
        <a:xfrm>
          <a:off x="15798800" y="305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55118</xdr:rowOff>
    </xdr:from>
    <xdr:to>
      <xdr:col>73</xdr:col>
      <xdr:colOff>44450</xdr:colOff>
      <xdr:row>17</xdr:row>
      <xdr:rowOff>156718</xdr:rowOff>
    </xdr:to>
    <xdr:sp macro="" textlink="">
      <xdr:nvSpPr>
        <xdr:cNvPr id="464" name="楕円 463"/>
        <xdr:cNvSpPr/>
      </xdr:nvSpPr>
      <xdr:spPr>
        <a:xfrm>
          <a:off x="152400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141495</xdr:rowOff>
    </xdr:from>
    <xdr:ext cx="762000" cy="259045"/>
    <xdr:sp macro="" textlink="">
      <xdr:nvSpPr>
        <xdr:cNvPr id="465" name="テキスト ボックス 464"/>
        <xdr:cNvSpPr txBox="1"/>
      </xdr:nvSpPr>
      <xdr:spPr>
        <a:xfrm>
          <a:off x="14909800" y="305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66700</xdr:rowOff>
    </xdr:from>
    <xdr:to>
      <xdr:col>68</xdr:col>
      <xdr:colOff>203200</xdr:colOff>
      <xdr:row>17</xdr:row>
      <xdr:rowOff>168300</xdr:rowOff>
    </xdr:to>
    <xdr:sp macro="" textlink="">
      <xdr:nvSpPr>
        <xdr:cNvPr id="466" name="楕円 465"/>
        <xdr:cNvSpPr/>
      </xdr:nvSpPr>
      <xdr:spPr>
        <a:xfrm>
          <a:off x="14351000" y="29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153077</xdr:rowOff>
    </xdr:from>
    <xdr:ext cx="762000" cy="259045"/>
    <xdr:sp macro="" textlink="">
      <xdr:nvSpPr>
        <xdr:cNvPr id="467" name="テキスト ボックス 466"/>
        <xdr:cNvSpPr txBox="1"/>
      </xdr:nvSpPr>
      <xdr:spPr>
        <a:xfrm>
          <a:off x="14020800" y="30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86614</xdr:rowOff>
    </xdr:from>
    <xdr:to>
      <xdr:col>64</xdr:col>
      <xdr:colOff>152400</xdr:colOff>
      <xdr:row>17</xdr:row>
      <xdr:rowOff>16764</xdr:rowOff>
    </xdr:to>
    <xdr:sp macro="" textlink="">
      <xdr:nvSpPr>
        <xdr:cNvPr id="468" name="楕円 467"/>
        <xdr:cNvSpPr/>
      </xdr:nvSpPr>
      <xdr:spPr>
        <a:xfrm>
          <a:off x="13462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1541</xdr:rowOff>
    </xdr:from>
    <xdr:ext cx="762000" cy="259045"/>
    <xdr:sp macro="" textlink="">
      <xdr:nvSpPr>
        <xdr:cNvPr id="469" name="テキスト ボックス 468"/>
        <xdr:cNvSpPr txBox="1"/>
      </xdr:nvSpPr>
      <xdr:spPr>
        <a:xfrm>
          <a:off x="13131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113,545
111,522
111.79
40,408,686
39,836,597
487,698
24,707,159
55,432,830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退職者数の増が影響し、前年度に比べ数値が上昇する結果となった。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当面は職員の若返りにより人件費の抑制が見込まれるが、引き続き、「丸亀市定員適正化計画」に基づき適正管理を行っていく。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38100</xdr:rowOff>
    </xdr:from>
    <xdr:to>
      <xdr:col>24</xdr:col>
      <xdr:colOff>25400</xdr:colOff>
      <xdr:row>38</xdr:row>
      <xdr:rowOff>88900</xdr:rowOff>
    </xdr:to>
    <xdr:cxnSp macro="">
      <xdr:nvCxnSpPr>
        <xdr:cNvPr id="66" name="直線コネクタ 65"/>
        <xdr:cNvCxnSpPr/>
      </xdr:nvCxnSpPr>
      <xdr:spPr>
        <a:xfrm>
          <a:off x="3987800" y="655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38100</xdr:rowOff>
    </xdr:from>
    <xdr:to>
      <xdr:col>19</xdr:col>
      <xdr:colOff>187325</xdr:colOff>
      <xdr:row>39</xdr:row>
      <xdr:rowOff>146050</xdr:rowOff>
    </xdr:to>
    <xdr:cxnSp macro="">
      <xdr:nvCxnSpPr>
        <xdr:cNvPr id="69" name="直線コネクタ 68"/>
        <xdr:cNvCxnSpPr/>
      </xdr:nvCxnSpPr>
      <xdr:spPr>
        <a:xfrm flipV="1">
          <a:off x="3098800" y="6553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146050</xdr:rowOff>
    </xdr:to>
    <xdr:cxnSp macro="">
      <xdr:nvCxnSpPr>
        <xdr:cNvPr id="72" name="直線コネクタ 71"/>
        <xdr:cNvCxnSpPr/>
      </xdr:nvCxnSpPr>
      <xdr:spPr>
        <a:xfrm>
          <a:off x="2209800" y="668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95250</xdr:rowOff>
    </xdr:from>
    <xdr:to>
      <xdr:col>11</xdr:col>
      <xdr:colOff>9525</xdr:colOff>
      <xdr:row>38</xdr:row>
      <xdr:rowOff>165100</xdr:rowOff>
    </xdr:to>
    <xdr:cxnSp macro="">
      <xdr:nvCxnSpPr>
        <xdr:cNvPr id="75" name="直線コネクタ 74"/>
        <xdr:cNvCxnSpPr/>
      </xdr:nvCxnSpPr>
      <xdr:spPr>
        <a:xfrm>
          <a:off x="1320800" y="6438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158750</xdr:rowOff>
    </xdr:from>
    <xdr:to>
      <xdr:col>20</xdr:col>
      <xdr:colOff>38100</xdr:colOff>
      <xdr:row>38</xdr:row>
      <xdr:rowOff>88900</xdr:rowOff>
    </xdr:to>
    <xdr:sp macro="" textlink="">
      <xdr:nvSpPr>
        <xdr:cNvPr id="87" name="楕円 86"/>
        <xdr:cNvSpPr/>
      </xdr:nvSpPr>
      <xdr:spPr>
        <a:xfrm>
          <a:off x="3937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88" name="テキスト ボックス 87"/>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庁舎建設に関連して市民会館を解体したことによる管理運営費の減など</a:t>
          </a:r>
          <a:r>
            <a:rPr kumimoji="1" lang="ja-JP" altLang="en-US" sz="1100">
              <a:solidFill>
                <a:schemeClr val="dk1"/>
              </a:solidFill>
              <a:effectLst/>
              <a:latin typeface="+mn-lt"/>
              <a:ea typeface="+mn-ea"/>
              <a:cs typeface="+mn-cs"/>
            </a:rPr>
            <a:t>の影響で、物件費の数値は微減となっている。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類似団体の平均値と比較しても低い水準で推移を続けているが、引き続き歳出予算の見直しや財源確保策を検討するほか、予算執行段階での精査にも努めていく。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108712</xdr:rowOff>
    </xdr:to>
    <xdr:cxnSp macro="">
      <xdr:nvCxnSpPr>
        <xdr:cNvPr id="125" name="直線コネクタ 124"/>
        <xdr:cNvCxnSpPr/>
      </xdr:nvCxnSpPr>
      <xdr:spPr>
        <a:xfrm flipV="1">
          <a:off x="15671800" y="24815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108712</xdr:rowOff>
    </xdr:from>
    <xdr:to>
      <xdr:col>78</xdr:col>
      <xdr:colOff>69850</xdr:colOff>
      <xdr:row>14</xdr:row>
      <xdr:rowOff>108712</xdr:rowOff>
    </xdr:to>
    <xdr:cxnSp macro="">
      <xdr:nvCxnSpPr>
        <xdr:cNvPr id="128" name="直線コネクタ 127"/>
        <xdr:cNvCxnSpPr/>
      </xdr:nvCxnSpPr>
      <xdr:spPr>
        <a:xfrm>
          <a:off x="14782800" y="2509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90424</xdr:rowOff>
    </xdr:from>
    <xdr:to>
      <xdr:col>73</xdr:col>
      <xdr:colOff>180975</xdr:colOff>
      <xdr:row>14</xdr:row>
      <xdr:rowOff>108712</xdr:rowOff>
    </xdr:to>
    <xdr:cxnSp macro="">
      <xdr:nvCxnSpPr>
        <xdr:cNvPr id="131" name="直線コネクタ 130"/>
        <xdr:cNvCxnSpPr/>
      </xdr:nvCxnSpPr>
      <xdr:spPr>
        <a:xfrm>
          <a:off x="13893800" y="2490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90424</xdr:rowOff>
    </xdr:to>
    <xdr:cxnSp macro="">
      <xdr:nvCxnSpPr>
        <xdr:cNvPr id="134" name="直線コネクタ 133"/>
        <xdr:cNvCxnSpPr/>
      </xdr:nvCxnSpPr>
      <xdr:spPr>
        <a:xfrm>
          <a:off x="13004800" y="2390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57912</xdr:rowOff>
    </xdr:from>
    <xdr:to>
      <xdr:col>78</xdr:col>
      <xdr:colOff>120650</xdr:colOff>
      <xdr:row>14</xdr:row>
      <xdr:rowOff>159512</xdr:rowOff>
    </xdr:to>
    <xdr:sp macro="" textlink="">
      <xdr:nvSpPr>
        <xdr:cNvPr id="146" name="楕円 145"/>
        <xdr:cNvSpPr/>
      </xdr:nvSpPr>
      <xdr:spPr>
        <a:xfrm>
          <a:off x="15621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169689</xdr:rowOff>
    </xdr:from>
    <xdr:ext cx="736600" cy="259045"/>
    <xdr:sp macro="" textlink="">
      <xdr:nvSpPr>
        <xdr:cNvPr id="147" name="テキスト ボックス 146"/>
        <xdr:cNvSpPr txBox="1"/>
      </xdr:nvSpPr>
      <xdr:spPr>
        <a:xfrm>
          <a:off x="15290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57912</xdr:rowOff>
    </xdr:from>
    <xdr:to>
      <xdr:col>74</xdr:col>
      <xdr:colOff>31750</xdr:colOff>
      <xdr:row>14</xdr:row>
      <xdr:rowOff>159512</xdr:rowOff>
    </xdr:to>
    <xdr:sp macro="" textlink="">
      <xdr:nvSpPr>
        <xdr:cNvPr id="148" name="楕円 147"/>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169689</xdr:rowOff>
    </xdr:from>
    <xdr:ext cx="762000" cy="259045"/>
    <xdr:sp macro="" textlink="">
      <xdr:nvSpPr>
        <xdr:cNvPr id="149" name="テキスト ボックス 148"/>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39624</xdr:rowOff>
    </xdr:from>
    <xdr:to>
      <xdr:col>69</xdr:col>
      <xdr:colOff>142875</xdr:colOff>
      <xdr:row>14</xdr:row>
      <xdr:rowOff>141224</xdr:rowOff>
    </xdr:to>
    <xdr:sp macro="" textlink="">
      <xdr:nvSpPr>
        <xdr:cNvPr id="150" name="楕円 149"/>
        <xdr:cNvSpPr/>
      </xdr:nvSpPr>
      <xdr:spPr>
        <a:xfrm>
          <a:off x="13843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151401</xdr:rowOff>
    </xdr:from>
    <xdr:ext cx="762000" cy="259045"/>
    <xdr:sp macro="" textlink="">
      <xdr:nvSpPr>
        <xdr:cNvPr id="151" name="テキスト ボックス 150"/>
        <xdr:cNvSpPr txBox="1"/>
      </xdr:nvSpPr>
      <xdr:spPr>
        <a:xfrm>
          <a:off x="13512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2" name="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3" name="テキスト ボックス 152"/>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国の施策に伴う制度拡充や子育て支援施策の充実により年々上昇する傾向であるが、経常収支比率の分母となる歳入額が増加したため、比率としては微減となっている。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今後も、国の制度改正等の動向に注視を続けていく。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69850</xdr:rowOff>
    </xdr:to>
    <xdr:cxnSp macro="">
      <xdr:nvCxnSpPr>
        <xdr:cNvPr id="186" name="直線コネクタ 185"/>
        <xdr:cNvCxnSpPr/>
      </xdr:nvCxnSpPr>
      <xdr:spPr>
        <a:xfrm flipV="1">
          <a:off x="3987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69850</xdr:rowOff>
    </xdr:to>
    <xdr:cxnSp macro="">
      <xdr:nvCxnSpPr>
        <xdr:cNvPr id="189" name="直線コネクタ 188"/>
        <xdr:cNvCxnSpPr/>
      </xdr:nvCxnSpPr>
      <xdr:spPr>
        <a:xfrm>
          <a:off x="3098800" y="10318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31750</xdr:rowOff>
    </xdr:to>
    <xdr:cxnSp macro="">
      <xdr:nvCxnSpPr>
        <xdr:cNvPr id="192" name="直線コネクタ 191"/>
        <xdr:cNvCxnSpPr/>
      </xdr:nvCxnSpPr>
      <xdr:spPr>
        <a:xfrm>
          <a:off x="2209800" y="1029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60</xdr:row>
      <xdr:rowOff>12700</xdr:rowOff>
    </xdr:to>
    <xdr:cxnSp macro="">
      <xdr:nvCxnSpPr>
        <xdr:cNvPr id="195" name="直線コネクタ 194"/>
        <xdr:cNvCxnSpPr/>
      </xdr:nvCxnSpPr>
      <xdr:spPr>
        <a:xfrm>
          <a:off x="1320800" y="10033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6" name="扶助費該当値テキスト"/>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7" name="楕円 206"/>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08" name="テキスト ボックス 207"/>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9" name="楕円 208"/>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0" name="テキスト ボックス 209"/>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1" name="楕円 210"/>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2" name="テキスト ボックス 211"/>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3" name="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4" name="テキスト ボックス 213"/>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維持補修費については、例年ほぼ一定額で推移しているが、平成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年度は、後期高齢者医療や介護保険など社会保障関連の繰出金が増加したため、数値が上昇している。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繰出金については、今後も高齢化の進行や医療費の増加などの影響が見込まれるため、制度改正等、今度の動向にも留意していく。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55</xdr:row>
      <xdr:rowOff>162378</xdr:rowOff>
    </xdr:to>
    <xdr:cxnSp macro="">
      <xdr:nvCxnSpPr>
        <xdr:cNvPr id="249" name="直線コネクタ 248"/>
        <xdr:cNvCxnSpPr/>
      </xdr:nvCxnSpPr>
      <xdr:spPr>
        <a:xfrm>
          <a:off x="15671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140607</xdr:rowOff>
    </xdr:from>
    <xdr:to>
      <xdr:col>78</xdr:col>
      <xdr:colOff>69850</xdr:colOff>
      <xdr:row>56</xdr:row>
      <xdr:rowOff>23585</xdr:rowOff>
    </xdr:to>
    <xdr:cxnSp macro="">
      <xdr:nvCxnSpPr>
        <xdr:cNvPr id="252" name="直線コネクタ 251"/>
        <xdr:cNvCxnSpPr/>
      </xdr:nvCxnSpPr>
      <xdr:spPr>
        <a:xfrm flipV="1">
          <a:off x="14782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23585</xdr:rowOff>
    </xdr:to>
    <xdr:cxnSp macro="">
      <xdr:nvCxnSpPr>
        <xdr:cNvPr id="255" name="直線コネクタ 254"/>
        <xdr:cNvCxnSpPr/>
      </xdr:nvCxnSpPr>
      <xdr:spPr>
        <a:xfrm>
          <a:off x="13893800" y="9581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151493</xdr:rowOff>
    </xdr:to>
    <xdr:cxnSp macro="">
      <xdr:nvCxnSpPr>
        <xdr:cNvPr id="258" name="直線コネクタ 257"/>
        <xdr:cNvCxnSpPr/>
      </xdr:nvCxnSpPr>
      <xdr:spPr>
        <a:xfrm>
          <a:off x="13004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111578</xdr:rowOff>
    </xdr:from>
    <xdr:to>
      <xdr:col>82</xdr:col>
      <xdr:colOff>158750</xdr:colOff>
      <xdr:row>56</xdr:row>
      <xdr:rowOff>41728</xdr:rowOff>
    </xdr:to>
    <xdr:sp macro="" textlink="">
      <xdr:nvSpPr>
        <xdr:cNvPr id="268" name="楕円 267"/>
        <xdr:cNvSpPr/>
      </xdr:nvSpPr>
      <xdr:spPr>
        <a:xfrm>
          <a:off x="16459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83655</xdr:rowOff>
    </xdr:from>
    <xdr:ext cx="762000" cy="259045"/>
    <xdr:sp macro="" textlink="">
      <xdr:nvSpPr>
        <xdr:cNvPr id="269" name="その他該当値テキスト"/>
        <xdr:cNvSpPr txBox="1"/>
      </xdr:nvSpPr>
      <xdr:spPr>
        <a:xfrm>
          <a:off x="16598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89807</xdr:rowOff>
    </xdr:from>
    <xdr:to>
      <xdr:col>78</xdr:col>
      <xdr:colOff>120650</xdr:colOff>
      <xdr:row>56</xdr:row>
      <xdr:rowOff>19957</xdr:rowOff>
    </xdr:to>
    <xdr:sp macro="" textlink="">
      <xdr:nvSpPr>
        <xdr:cNvPr id="270" name="楕円 269"/>
        <xdr:cNvSpPr/>
      </xdr:nvSpPr>
      <xdr:spPr>
        <a:xfrm>
          <a:off x="15621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71" name="テキスト ボックス 270"/>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2" name="楕円 271"/>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59162</xdr:rowOff>
    </xdr:from>
    <xdr:ext cx="762000" cy="259045"/>
    <xdr:sp macro="" textlink="">
      <xdr:nvSpPr>
        <xdr:cNvPr id="273" name="テキスト ボックス 272"/>
        <xdr:cNvSpPr txBox="1"/>
      </xdr:nvSpPr>
      <xdr:spPr>
        <a:xfrm>
          <a:off x="14401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4" name="楕円 273"/>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75" name="テキスト ボックス 274"/>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近年補助費等は一定の傾向にあり、数値もほぼ横ばいとなっている。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類似団体平均値との比較においても低い水準を維持している。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今後も「丸亀市補助金等見直し基準」に基づき、予算編成段階での見直しを継続していく。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107950</xdr:rowOff>
    </xdr:to>
    <xdr:cxnSp macro="">
      <xdr:nvCxnSpPr>
        <xdr:cNvPr id="309" name="直線コネクタ 308"/>
        <xdr:cNvCxnSpPr/>
      </xdr:nvCxnSpPr>
      <xdr:spPr>
        <a:xfrm>
          <a:off x="15671800" y="610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35</xdr:row>
      <xdr:rowOff>107950</xdr:rowOff>
    </xdr:to>
    <xdr:cxnSp macro="">
      <xdr:nvCxnSpPr>
        <xdr:cNvPr id="312" name="直線コネクタ 311"/>
        <xdr:cNvCxnSpPr/>
      </xdr:nvCxnSpPr>
      <xdr:spPr>
        <a:xfrm>
          <a:off x="14782800" y="610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35</xdr:row>
      <xdr:rowOff>107950</xdr:rowOff>
    </xdr:to>
    <xdr:cxnSp macro="">
      <xdr:nvCxnSpPr>
        <xdr:cNvPr id="315" name="直線コネクタ 314"/>
        <xdr:cNvCxnSpPr/>
      </xdr:nvCxnSpPr>
      <xdr:spPr>
        <a:xfrm>
          <a:off x="13893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107950</xdr:rowOff>
    </xdr:to>
    <xdr:cxnSp macro="">
      <xdr:nvCxnSpPr>
        <xdr:cNvPr id="318" name="直線コネクタ 317"/>
        <xdr:cNvCxnSpPr/>
      </xdr:nvCxnSpPr>
      <xdr:spPr>
        <a:xfrm flipV="1">
          <a:off x="13004800" y="607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8" name="楕円 327"/>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29"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0" name="楕円 329"/>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1" name="テキスト ボックス 330"/>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2" name="楕円 331"/>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168927</xdr:rowOff>
    </xdr:from>
    <xdr:ext cx="762000" cy="259045"/>
    <xdr:sp macro="" textlink="">
      <xdr:nvSpPr>
        <xdr:cNvPr id="333" name="テキスト ボックス 332"/>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4" name="楕円 333"/>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35" name="テキスト ボックス 334"/>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36" name="楕円 335"/>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37" name="テキスト ボックス 336"/>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合併特例債の償還が本格化していることから、年々増加傾向にあり、類似団体の平均値と比較しても高い数値となっている。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今後も、現在取り組んでいる庁舎の整備事業などに地方債発行を予定しているため、交付税措置のある有利な起債の活用に努めながら、公債費の動向を監視していく。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30987</xdr:rowOff>
    </xdr:to>
    <xdr:cxnSp macro="">
      <xdr:nvCxnSpPr>
        <xdr:cNvPr id="367" name="直線コネクタ 366"/>
        <xdr:cNvCxnSpPr/>
      </xdr:nvCxnSpPr>
      <xdr:spPr>
        <a:xfrm>
          <a:off x="3987800" y="133812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8128</xdr:rowOff>
    </xdr:to>
    <xdr:cxnSp macro="">
      <xdr:nvCxnSpPr>
        <xdr:cNvPr id="370" name="直線コネクタ 369"/>
        <xdr:cNvCxnSpPr/>
      </xdr:nvCxnSpPr>
      <xdr:spPr>
        <a:xfrm>
          <a:off x="3098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147574</xdr:rowOff>
    </xdr:to>
    <xdr:cxnSp macro="">
      <xdr:nvCxnSpPr>
        <xdr:cNvPr id="373" name="直線コネクタ 372"/>
        <xdr:cNvCxnSpPr/>
      </xdr:nvCxnSpPr>
      <xdr:spPr>
        <a:xfrm>
          <a:off x="2209800" y="13276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74422</xdr:rowOff>
    </xdr:to>
    <xdr:cxnSp macro="">
      <xdr:nvCxnSpPr>
        <xdr:cNvPr id="376" name="直線コネクタ 375"/>
        <xdr:cNvCxnSpPr/>
      </xdr:nvCxnSpPr>
      <xdr:spPr>
        <a:xfrm>
          <a:off x="1320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6" name="楕円 385"/>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123714</xdr:rowOff>
    </xdr:from>
    <xdr:ext cx="762000" cy="259045"/>
    <xdr:sp macro="" textlink="">
      <xdr:nvSpPr>
        <xdr:cNvPr id="387"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8" name="楕円 387"/>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9" name="テキスト ボックス 388"/>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90" name="楕円 389"/>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1" name="テキスト ボックス 390"/>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2" name="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4" name="楕円 39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5" name="テキスト ボックス 39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退職者数の増や、特別会計への繰出金の増により、公債費を除く経常収支比率は前年度に比べ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今後も、扶助費など増加傾向が予想される経費もあるため、丸亀市行政改革プランや定員適正化計画などに基づき、事業の見直しや適正な人員管理に努めながら、行財政運営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76</xdr:row>
      <xdr:rowOff>117856</xdr:rowOff>
    </xdr:to>
    <xdr:cxnSp macro="">
      <xdr:nvCxnSpPr>
        <xdr:cNvPr id="426" name="直線コネクタ 425"/>
        <xdr:cNvCxnSpPr/>
      </xdr:nvCxnSpPr>
      <xdr:spPr>
        <a:xfrm>
          <a:off x="15671800" y="131389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77</xdr:row>
      <xdr:rowOff>51563</xdr:rowOff>
    </xdr:to>
    <xdr:cxnSp macro="">
      <xdr:nvCxnSpPr>
        <xdr:cNvPr id="429" name="直線コネクタ 428"/>
        <xdr:cNvCxnSpPr/>
      </xdr:nvCxnSpPr>
      <xdr:spPr>
        <a:xfrm flipV="1">
          <a:off x="14782800" y="1313891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51563</xdr:rowOff>
    </xdr:to>
    <xdr:cxnSp macro="">
      <xdr:nvCxnSpPr>
        <xdr:cNvPr id="432" name="直線コネクタ 431"/>
        <xdr:cNvCxnSpPr/>
      </xdr:nvCxnSpPr>
      <xdr:spPr>
        <a:xfrm>
          <a:off x="13893800" y="131480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117856</xdr:rowOff>
    </xdr:to>
    <xdr:cxnSp macro="">
      <xdr:nvCxnSpPr>
        <xdr:cNvPr id="435" name="直線コネクタ 434"/>
        <xdr:cNvCxnSpPr/>
      </xdr:nvCxnSpPr>
      <xdr:spPr>
        <a:xfrm>
          <a:off x="13004800" y="129240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5" name="楕円 444"/>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6"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47" name="楕円 446"/>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48" name="テキスト ボックス 447"/>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9" name="楕円 448"/>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0" name="テキスト ボックス 449"/>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1" name="楕円 450"/>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2" name="テキスト ボックス 451"/>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3" name="楕円 452"/>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4" name="テキスト ボックス 453"/>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57315</xdr:rowOff>
    </xdr:from>
    <xdr:to>
      <xdr:col>29</xdr:col>
      <xdr:colOff>127000</xdr:colOff>
      <xdr:row>17</xdr:row>
      <xdr:rowOff>75832</xdr:rowOff>
    </xdr:to>
    <xdr:cxnSp macro="">
      <xdr:nvCxnSpPr>
        <xdr:cNvPr id="50" name="直線コネクタ 49"/>
        <xdr:cNvCxnSpPr/>
      </xdr:nvCxnSpPr>
      <xdr:spPr bwMode="auto">
        <a:xfrm flipV="1">
          <a:off x="5003800" y="3019590"/>
          <a:ext cx="647700" cy="18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42092</xdr:rowOff>
    </xdr:from>
    <xdr:ext cx="762000" cy="259045"/>
    <xdr:sp macro="" textlink="">
      <xdr:nvSpPr>
        <xdr:cNvPr id="51" name="人口1人当たり決算額の推移平均値テキスト130"/>
        <xdr:cNvSpPr txBox="1"/>
      </xdr:nvSpPr>
      <xdr:spPr>
        <a:xfrm>
          <a:off x="5740400" y="3004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68059</xdr:rowOff>
    </xdr:from>
    <xdr:to>
      <xdr:col>26</xdr:col>
      <xdr:colOff>50800</xdr:colOff>
      <xdr:row>17</xdr:row>
      <xdr:rowOff>75832</xdr:rowOff>
    </xdr:to>
    <xdr:cxnSp macro="">
      <xdr:nvCxnSpPr>
        <xdr:cNvPr id="53" name="直線コネクタ 52"/>
        <xdr:cNvCxnSpPr/>
      </xdr:nvCxnSpPr>
      <xdr:spPr bwMode="auto">
        <a:xfrm>
          <a:off x="4305300" y="3030334"/>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68059</xdr:rowOff>
    </xdr:from>
    <xdr:to>
      <xdr:col>22</xdr:col>
      <xdr:colOff>114300</xdr:colOff>
      <xdr:row>17</xdr:row>
      <xdr:rowOff>96463</xdr:rowOff>
    </xdr:to>
    <xdr:cxnSp macro="">
      <xdr:nvCxnSpPr>
        <xdr:cNvPr id="56" name="直線コネクタ 55"/>
        <xdr:cNvCxnSpPr/>
      </xdr:nvCxnSpPr>
      <xdr:spPr bwMode="auto">
        <a:xfrm flipV="1">
          <a:off x="3606800" y="3030334"/>
          <a:ext cx="698500" cy="2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96463</xdr:rowOff>
    </xdr:from>
    <xdr:to>
      <xdr:col>18</xdr:col>
      <xdr:colOff>177800</xdr:colOff>
      <xdr:row>17</xdr:row>
      <xdr:rowOff>121533</xdr:rowOff>
    </xdr:to>
    <xdr:cxnSp macro="">
      <xdr:nvCxnSpPr>
        <xdr:cNvPr id="59" name="直線コネクタ 58"/>
        <xdr:cNvCxnSpPr/>
      </xdr:nvCxnSpPr>
      <xdr:spPr bwMode="auto">
        <a:xfrm flipV="1">
          <a:off x="2908300" y="3058738"/>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6515</xdr:rowOff>
    </xdr:from>
    <xdr:to>
      <xdr:col>29</xdr:col>
      <xdr:colOff>177800</xdr:colOff>
      <xdr:row>17</xdr:row>
      <xdr:rowOff>108115</xdr:rowOff>
    </xdr:to>
    <xdr:sp macro="" textlink="">
      <xdr:nvSpPr>
        <xdr:cNvPr id="69" name="楕円 68"/>
        <xdr:cNvSpPr/>
      </xdr:nvSpPr>
      <xdr:spPr bwMode="auto">
        <a:xfrm>
          <a:off x="5600700" y="296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23042</xdr:rowOff>
    </xdr:from>
    <xdr:ext cx="762000" cy="259045"/>
    <xdr:sp macro="" textlink="">
      <xdr:nvSpPr>
        <xdr:cNvPr id="70" name="人口1人当たり決算額の推移該当値テキスト130"/>
        <xdr:cNvSpPr txBox="1"/>
      </xdr:nvSpPr>
      <xdr:spPr>
        <a:xfrm>
          <a:off x="5740400" y="28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25032</xdr:rowOff>
    </xdr:from>
    <xdr:to>
      <xdr:col>26</xdr:col>
      <xdr:colOff>101600</xdr:colOff>
      <xdr:row>17</xdr:row>
      <xdr:rowOff>126632</xdr:rowOff>
    </xdr:to>
    <xdr:sp macro="" textlink="">
      <xdr:nvSpPr>
        <xdr:cNvPr id="71" name="楕円 70"/>
        <xdr:cNvSpPr/>
      </xdr:nvSpPr>
      <xdr:spPr bwMode="auto">
        <a:xfrm>
          <a:off x="4953000" y="2987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136809</xdr:rowOff>
    </xdr:from>
    <xdr:ext cx="736600" cy="259045"/>
    <xdr:sp macro="" textlink="">
      <xdr:nvSpPr>
        <xdr:cNvPr id="72" name="テキスト ボックス 71"/>
        <xdr:cNvSpPr txBox="1"/>
      </xdr:nvSpPr>
      <xdr:spPr>
        <a:xfrm>
          <a:off x="4622800" y="275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17259</xdr:rowOff>
    </xdr:from>
    <xdr:to>
      <xdr:col>22</xdr:col>
      <xdr:colOff>165100</xdr:colOff>
      <xdr:row>17</xdr:row>
      <xdr:rowOff>118859</xdr:rowOff>
    </xdr:to>
    <xdr:sp macro="" textlink="">
      <xdr:nvSpPr>
        <xdr:cNvPr id="73" name="楕円 72"/>
        <xdr:cNvSpPr/>
      </xdr:nvSpPr>
      <xdr:spPr bwMode="auto">
        <a:xfrm>
          <a:off x="4254500" y="297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129036</xdr:rowOff>
    </xdr:from>
    <xdr:ext cx="762000" cy="259045"/>
    <xdr:sp macro="" textlink="">
      <xdr:nvSpPr>
        <xdr:cNvPr id="74" name="テキスト ボックス 73"/>
        <xdr:cNvSpPr txBox="1"/>
      </xdr:nvSpPr>
      <xdr:spPr>
        <a:xfrm>
          <a:off x="3924300" y="274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45663</xdr:rowOff>
    </xdr:from>
    <xdr:to>
      <xdr:col>19</xdr:col>
      <xdr:colOff>38100</xdr:colOff>
      <xdr:row>17</xdr:row>
      <xdr:rowOff>147263</xdr:rowOff>
    </xdr:to>
    <xdr:sp macro="" textlink="">
      <xdr:nvSpPr>
        <xdr:cNvPr id="75" name="楕円 74"/>
        <xdr:cNvSpPr/>
      </xdr:nvSpPr>
      <xdr:spPr bwMode="auto">
        <a:xfrm>
          <a:off x="3556000" y="3007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157440</xdr:rowOff>
    </xdr:from>
    <xdr:ext cx="762000" cy="259045"/>
    <xdr:sp macro="" textlink="">
      <xdr:nvSpPr>
        <xdr:cNvPr id="76" name="テキスト ボックス 75"/>
        <xdr:cNvSpPr txBox="1"/>
      </xdr:nvSpPr>
      <xdr:spPr>
        <a:xfrm>
          <a:off x="3225800" y="27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70733</xdr:rowOff>
    </xdr:from>
    <xdr:to>
      <xdr:col>15</xdr:col>
      <xdr:colOff>101600</xdr:colOff>
      <xdr:row>18</xdr:row>
      <xdr:rowOff>883</xdr:rowOff>
    </xdr:to>
    <xdr:sp macro="" textlink="">
      <xdr:nvSpPr>
        <xdr:cNvPr id="77" name="楕円 76"/>
        <xdr:cNvSpPr/>
      </xdr:nvSpPr>
      <xdr:spPr bwMode="auto">
        <a:xfrm>
          <a:off x="2857500" y="3033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11060</xdr:rowOff>
    </xdr:from>
    <xdr:ext cx="762000" cy="259045"/>
    <xdr:sp macro="" textlink="">
      <xdr:nvSpPr>
        <xdr:cNvPr id="78" name="テキスト ボックス 77"/>
        <xdr:cNvSpPr txBox="1"/>
      </xdr:nvSpPr>
      <xdr:spPr>
        <a:xfrm>
          <a:off x="2527300" y="280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215849</xdr:rowOff>
    </xdr:from>
    <xdr:to>
      <xdr:col>29</xdr:col>
      <xdr:colOff>127000</xdr:colOff>
      <xdr:row>35</xdr:row>
      <xdr:rowOff>220383</xdr:rowOff>
    </xdr:to>
    <xdr:cxnSp macro="">
      <xdr:nvCxnSpPr>
        <xdr:cNvPr id="111" name="直線コネクタ 110"/>
        <xdr:cNvCxnSpPr/>
      </xdr:nvCxnSpPr>
      <xdr:spPr bwMode="auto">
        <a:xfrm flipV="1">
          <a:off x="5003800" y="6826199"/>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220383</xdr:rowOff>
    </xdr:from>
    <xdr:to>
      <xdr:col>26</xdr:col>
      <xdr:colOff>50800</xdr:colOff>
      <xdr:row>35</xdr:row>
      <xdr:rowOff>240729</xdr:rowOff>
    </xdr:to>
    <xdr:cxnSp macro="">
      <xdr:nvCxnSpPr>
        <xdr:cNvPr id="114" name="直線コネクタ 113"/>
        <xdr:cNvCxnSpPr/>
      </xdr:nvCxnSpPr>
      <xdr:spPr bwMode="auto">
        <a:xfrm flipV="1">
          <a:off x="4305300" y="6830733"/>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240729</xdr:rowOff>
    </xdr:from>
    <xdr:to>
      <xdr:col>22</xdr:col>
      <xdr:colOff>114300</xdr:colOff>
      <xdr:row>35</xdr:row>
      <xdr:rowOff>319824</xdr:rowOff>
    </xdr:to>
    <xdr:cxnSp macro="">
      <xdr:nvCxnSpPr>
        <xdr:cNvPr id="117" name="直線コネクタ 116"/>
        <xdr:cNvCxnSpPr/>
      </xdr:nvCxnSpPr>
      <xdr:spPr bwMode="auto">
        <a:xfrm flipV="1">
          <a:off x="3606800" y="6851079"/>
          <a:ext cx="698500" cy="79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236804</xdr:rowOff>
    </xdr:from>
    <xdr:to>
      <xdr:col>18</xdr:col>
      <xdr:colOff>177800</xdr:colOff>
      <xdr:row>35</xdr:row>
      <xdr:rowOff>319824</xdr:rowOff>
    </xdr:to>
    <xdr:cxnSp macro="">
      <xdr:nvCxnSpPr>
        <xdr:cNvPr id="120" name="直線コネクタ 119"/>
        <xdr:cNvCxnSpPr/>
      </xdr:nvCxnSpPr>
      <xdr:spPr bwMode="auto">
        <a:xfrm>
          <a:off x="2908300" y="6847154"/>
          <a:ext cx="698500" cy="83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165049</xdr:rowOff>
    </xdr:from>
    <xdr:to>
      <xdr:col>29</xdr:col>
      <xdr:colOff>177800</xdr:colOff>
      <xdr:row>35</xdr:row>
      <xdr:rowOff>266649</xdr:rowOff>
    </xdr:to>
    <xdr:sp macro="" textlink="">
      <xdr:nvSpPr>
        <xdr:cNvPr id="130" name="楕円 129"/>
        <xdr:cNvSpPr/>
      </xdr:nvSpPr>
      <xdr:spPr bwMode="auto">
        <a:xfrm>
          <a:off x="5600700" y="677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137126</xdr:rowOff>
    </xdr:from>
    <xdr:ext cx="762000" cy="259045"/>
    <xdr:sp macro="" textlink="">
      <xdr:nvSpPr>
        <xdr:cNvPr id="131" name="人口1人当たり決算額の推移該当値テキスト445"/>
        <xdr:cNvSpPr txBox="1"/>
      </xdr:nvSpPr>
      <xdr:spPr>
        <a:xfrm>
          <a:off x="5740400" y="67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169583</xdr:rowOff>
    </xdr:from>
    <xdr:to>
      <xdr:col>26</xdr:col>
      <xdr:colOff>101600</xdr:colOff>
      <xdr:row>35</xdr:row>
      <xdr:rowOff>271183</xdr:rowOff>
    </xdr:to>
    <xdr:sp macro="" textlink="">
      <xdr:nvSpPr>
        <xdr:cNvPr id="132" name="楕円 131"/>
        <xdr:cNvSpPr/>
      </xdr:nvSpPr>
      <xdr:spPr bwMode="auto">
        <a:xfrm>
          <a:off x="4953000" y="677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255960</xdr:rowOff>
    </xdr:from>
    <xdr:ext cx="736600" cy="259045"/>
    <xdr:sp macro="" textlink="">
      <xdr:nvSpPr>
        <xdr:cNvPr id="133" name="テキスト ボックス 132"/>
        <xdr:cNvSpPr txBox="1"/>
      </xdr:nvSpPr>
      <xdr:spPr>
        <a:xfrm>
          <a:off x="4622800" y="686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189929</xdr:rowOff>
    </xdr:from>
    <xdr:to>
      <xdr:col>22</xdr:col>
      <xdr:colOff>165100</xdr:colOff>
      <xdr:row>35</xdr:row>
      <xdr:rowOff>291529</xdr:rowOff>
    </xdr:to>
    <xdr:sp macro="" textlink="">
      <xdr:nvSpPr>
        <xdr:cNvPr id="134" name="楕円 133"/>
        <xdr:cNvSpPr/>
      </xdr:nvSpPr>
      <xdr:spPr bwMode="auto">
        <a:xfrm>
          <a:off x="4254500" y="680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276306</xdr:rowOff>
    </xdr:from>
    <xdr:ext cx="762000" cy="259045"/>
    <xdr:sp macro="" textlink="">
      <xdr:nvSpPr>
        <xdr:cNvPr id="135" name="テキスト ボックス 134"/>
        <xdr:cNvSpPr txBox="1"/>
      </xdr:nvSpPr>
      <xdr:spPr>
        <a:xfrm>
          <a:off x="3924300" y="68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269024</xdr:rowOff>
    </xdr:from>
    <xdr:to>
      <xdr:col>19</xdr:col>
      <xdr:colOff>38100</xdr:colOff>
      <xdr:row>36</xdr:row>
      <xdr:rowOff>27724</xdr:rowOff>
    </xdr:to>
    <xdr:sp macro="" textlink="">
      <xdr:nvSpPr>
        <xdr:cNvPr id="136" name="楕円 135"/>
        <xdr:cNvSpPr/>
      </xdr:nvSpPr>
      <xdr:spPr bwMode="auto">
        <a:xfrm>
          <a:off x="3556000" y="6879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12501</xdr:rowOff>
    </xdr:from>
    <xdr:ext cx="762000" cy="259045"/>
    <xdr:sp macro="" textlink="">
      <xdr:nvSpPr>
        <xdr:cNvPr id="137" name="テキスト ボックス 136"/>
        <xdr:cNvSpPr txBox="1"/>
      </xdr:nvSpPr>
      <xdr:spPr>
        <a:xfrm>
          <a:off x="3225800" y="69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186004</xdr:rowOff>
    </xdr:from>
    <xdr:to>
      <xdr:col>15</xdr:col>
      <xdr:colOff>101600</xdr:colOff>
      <xdr:row>35</xdr:row>
      <xdr:rowOff>287604</xdr:rowOff>
    </xdr:to>
    <xdr:sp macro="" textlink="">
      <xdr:nvSpPr>
        <xdr:cNvPr id="138" name="楕円 137"/>
        <xdr:cNvSpPr/>
      </xdr:nvSpPr>
      <xdr:spPr bwMode="auto">
        <a:xfrm>
          <a:off x="2857500" y="6796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272381</xdr:rowOff>
    </xdr:from>
    <xdr:ext cx="762000" cy="259045"/>
    <xdr:sp macro="" textlink="">
      <xdr:nvSpPr>
        <xdr:cNvPr id="139" name="テキスト ボックス 138"/>
        <xdr:cNvSpPr txBox="1"/>
      </xdr:nvSpPr>
      <xdr:spPr>
        <a:xfrm>
          <a:off x="2527300" y="688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113,545
111,522
111.79
40,408,686
39,836,597
487,698
24,707,159
55,432,830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74255</xdr:rowOff>
    </xdr:from>
    <xdr:to>
      <xdr:col>24</xdr:col>
      <xdr:colOff>63500</xdr:colOff>
      <xdr:row>35</xdr:row>
      <xdr:rowOff>129217</xdr:rowOff>
    </xdr:to>
    <xdr:cxnSp macro="">
      <xdr:nvCxnSpPr>
        <xdr:cNvPr id="63" name="直線コネクタ 62"/>
        <xdr:cNvCxnSpPr/>
      </xdr:nvCxnSpPr>
      <xdr:spPr>
        <a:xfrm flipV="1">
          <a:off x="3797300" y="6075005"/>
          <a:ext cx="8382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150575</xdr:rowOff>
    </xdr:from>
    <xdr:to>
      <xdr:col>19</xdr:col>
      <xdr:colOff>177800</xdr:colOff>
      <xdr:row>35</xdr:row>
      <xdr:rowOff>129217</xdr:rowOff>
    </xdr:to>
    <xdr:cxnSp macro="">
      <xdr:nvCxnSpPr>
        <xdr:cNvPr id="66" name="直線コネクタ 65"/>
        <xdr:cNvCxnSpPr/>
      </xdr:nvCxnSpPr>
      <xdr:spPr>
        <a:xfrm>
          <a:off x="2908300" y="5979875"/>
          <a:ext cx="889000" cy="15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150575</xdr:rowOff>
    </xdr:from>
    <xdr:to>
      <xdr:col>15</xdr:col>
      <xdr:colOff>50800</xdr:colOff>
      <xdr:row>35</xdr:row>
      <xdr:rowOff>63805</xdr:rowOff>
    </xdr:to>
    <xdr:cxnSp macro="">
      <xdr:nvCxnSpPr>
        <xdr:cNvPr id="69" name="直線コネクタ 68"/>
        <xdr:cNvCxnSpPr/>
      </xdr:nvCxnSpPr>
      <xdr:spPr>
        <a:xfrm flipV="1">
          <a:off x="2019300" y="5979875"/>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90192</xdr:rowOff>
    </xdr:to>
    <xdr:cxnSp macro="">
      <xdr:nvCxnSpPr>
        <xdr:cNvPr id="72" name="直線コネクタ 71"/>
        <xdr:cNvCxnSpPr/>
      </xdr:nvCxnSpPr>
      <xdr:spPr>
        <a:xfrm flipV="1">
          <a:off x="1130300" y="6064555"/>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23455</xdr:rowOff>
    </xdr:from>
    <xdr:to>
      <xdr:col>24</xdr:col>
      <xdr:colOff>114300</xdr:colOff>
      <xdr:row>35</xdr:row>
      <xdr:rowOff>125055</xdr:rowOff>
    </xdr:to>
    <xdr:sp macro="" textlink="">
      <xdr:nvSpPr>
        <xdr:cNvPr id="82" name="楕円 81"/>
        <xdr:cNvSpPr/>
      </xdr:nvSpPr>
      <xdr:spPr>
        <a:xfrm>
          <a:off x="4584700" y="60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46332</xdr:rowOff>
    </xdr:from>
    <xdr:ext cx="534377" cy="259045"/>
    <xdr:sp macro="" textlink="">
      <xdr:nvSpPr>
        <xdr:cNvPr id="83" name="人件費該当値テキスト"/>
        <xdr:cNvSpPr txBox="1"/>
      </xdr:nvSpPr>
      <xdr:spPr>
        <a:xfrm>
          <a:off x="4686300" y="58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78417</xdr:rowOff>
    </xdr:from>
    <xdr:to>
      <xdr:col>20</xdr:col>
      <xdr:colOff>38100</xdr:colOff>
      <xdr:row>36</xdr:row>
      <xdr:rowOff>8567</xdr:rowOff>
    </xdr:to>
    <xdr:sp macro="" textlink="">
      <xdr:nvSpPr>
        <xdr:cNvPr id="84" name="楕円 83"/>
        <xdr:cNvSpPr/>
      </xdr:nvSpPr>
      <xdr:spPr>
        <a:xfrm>
          <a:off x="3746500" y="60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25094</xdr:rowOff>
    </xdr:from>
    <xdr:ext cx="534377" cy="259045"/>
    <xdr:sp macro="" textlink="">
      <xdr:nvSpPr>
        <xdr:cNvPr id="85" name="テキスト ボックス 84"/>
        <xdr:cNvSpPr txBox="1"/>
      </xdr:nvSpPr>
      <xdr:spPr>
        <a:xfrm>
          <a:off x="3530111" y="585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99775</xdr:rowOff>
    </xdr:from>
    <xdr:to>
      <xdr:col>15</xdr:col>
      <xdr:colOff>101600</xdr:colOff>
      <xdr:row>35</xdr:row>
      <xdr:rowOff>29925</xdr:rowOff>
    </xdr:to>
    <xdr:sp macro="" textlink="">
      <xdr:nvSpPr>
        <xdr:cNvPr id="86" name="楕円 85"/>
        <xdr:cNvSpPr/>
      </xdr:nvSpPr>
      <xdr:spPr>
        <a:xfrm>
          <a:off x="2857500" y="5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46452</xdr:rowOff>
    </xdr:from>
    <xdr:ext cx="534377" cy="259045"/>
    <xdr:sp macro="" textlink="">
      <xdr:nvSpPr>
        <xdr:cNvPr id="87" name="テキスト ボックス 86"/>
        <xdr:cNvSpPr txBox="1"/>
      </xdr:nvSpPr>
      <xdr:spPr>
        <a:xfrm>
          <a:off x="2641111" y="570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13005</xdr:rowOff>
    </xdr:from>
    <xdr:to>
      <xdr:col>10</xdr:col>
      <xdr:colOff>165100</xdr:colOff>
      <xdr:row>35</xdr:row>
      <xdr:rowOff>114605</xdr:rowOff>
    </xdr:to>
    <xdr:sp macro="" textlink="">
      <xdr:nvSpPr>
        <xdr:cNvPr id="88" name="楕円 87"/>
        <xdr:cNvSpPr/>
      </xdr:nvSpPr>
      <xdr:spPr>
        <a:xfrm>
          <a:off x="1968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131132</xdr:rowOff>
    </xdr:from>
    <xdr:ext cx="534377" cy="259045"/>
    <xdr:sp macro="" textlink="">
      <xdr:nvSpPr>
        <xdr:cNvPr id="89" name="テキスト ボックス 88"/>
        <xdr:cNvSpPr txBox="1"/>
      </xdr:nvSpPr>
      <xdr:spPr>
        <a:xfrm>
          <a:off x="1752111" y="57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39392</xdr:rowOff>
    </xdr:from>
    <xdr:to>
      <xdr:col>6</xdr:col>
      <xdr:colOff>38100</xdr:colOff>
      <xdr:row>35</xdr:row>
      <xdr:rowOff>140992</xdr:rowOff>
    </xdr:to>
    <xdr:sp macro="" textlink="">
      <xdr:nvSpPr>
        <xdr:cNvPr id="90" name="楕円 89"/>
        <xdr:cNvSpPr/>
      </xdr:nvSpPr>
      <xdr:spPr>
        <a:xfrm>
          <a:off x="1079500" y="60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157519</xdr:rowOff>
    </xdr:from>
    <xdr:ext cx="534377" cy="259045"/>
    <xdr:sp macro="" textlink="">
      <xdr:nvSpPr>
        <xdr:cNvPr id="91" name="テキスト ボックス 90"/>
        <xdr:cNvSpPr txBox="1"/>
      </xdr:nvSpPr>
      <xdr:spPr>
        <a:xfrm>
          <a:off x="863111" y="58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70303</xdr:rowOff>
    </xdr:from>
    <xdr:to>
      <xdr:col>24</xdr:col>
      <xdr:colOff>63500</xdr:colOff>
      <xdr:row>58</xdr:row>
      <xdr:rowOff>116318</xdr:rowOff>
    </xdr:to>
    <xdr:cxnSp macro="">
      <xdr:nvCxnSpPr>
        <xdr:cNvPr id="123" name="直線コネクタ 122"/>
        <xdr:cNvCxnSpPr/>
      </xdr:nvCxnSpPr>
      <xdr:spPr>
        <a:xfrm>
          <a:off x="3797300" y="10014403"/>
          <a:ext cx="8382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70303</xdr:rowOff>
    </xdr:from>
    <xdr:to>
      <xdr:col>19</xdr:col>
      <xdr:colOff>177800</xdr:colOff>
      <xdr:row>58</xdr:row>
      <xdr:rowOff>91400</xdr:rowOff>
    </xdr:to>
    <xdr:cxnSp macro="">
      <xdr:nvCxnSpPr>
        <xdr:cNvPr id="126" name="直線コネクタ 125"/>
        <xdr:cNvCxnSpPr/>
      </xdr:nvCxnSpPr>
      <xdr:spPr>
        <a:xfrm flipV="1">
          <a:off x="2908300" y="10014403"/>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91400</xdr:rowOff>
    </xdr:from>
    <xdr:to>
      <xdr:col>15</xdr:col>
      <xdr:colOff>50800</xdr:colOff>
      <xdr:row>58</xdr:row>
      <xdr:rowOff>146558</xdr:rowOff>
    </xdr:to>
    <xdr:cxnSp macro="">
      <xdr:nvCxnSpPr>
        <xdr:cNvPr id="129" name="直線コネクタ 128"/>
        <xdr:cNvCxnSpPr/>
      </xdr:nvCxnSpPr>
      <xdr:spPr>
        <a:xfrm flipV="1">
          <a:off x="2019300" y="10035500"/>
          <a:ext cx="889000" cy="5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146558</xdr:rowOff>
    </xdr:from>
    <xdr:to>
      <xdr:col>10</xdr:col>
      <xdr:colOff>114300</xdr:colOff>
      <xdr:row>59</xdr:row>
      <xdr:rowOff>86371</xdr:rowOff>
    </xdr:to>
    <xdr:cxnSp macro="">
      <xdr:nvCxnSpPr>
        <xdr:cNvPr id="132" name="直線コネクタ 131"/>
        <xdr:cNvCxnSpPr/>
      </xdr:nvCxnSpPr>
      <xdr:spPr>
        <a:xfrm flipV="1">
          <a:off x="1130300" y="10090658"/>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65518</xdr:rowOff>
    </xdr:from>
    <xdr:to>
      <xdr:col>24</xdr:col>
      <xdr:colOff>114300</xdr:colOff>
      <xdr:row>58</xdr:row>
      <xdr:rowOff>167118</xdr:rowOff>
    </xdr:to>
    <xdr:sp macro="" textlink="">
      <xdr:nvSpPr>
        <xdr:cNvPr id="142" name="楕円 141"/>
        <xdr:cNvSpPr/>
      </xdr:nvSpPr>
      <xdr:spPr>
        <a:xfrm>
          <a:off x="4584700" y="100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43945</xdr:rowOff>
    </xdr:from>
    <xdr:ext cx="534377" cy="259045"/>
    <xdr:sp macro="" textlink="">
      <xdr:nvSpPr>
        <xdr:cNvPr id="143" name="物件費該当値テキスト"/>
        <xdr:cNvSpPr txBox="1"/>
      </xdr:nvSpPr>
      <xdr:spPr>
        <a:xfrm>
          <a:off x="4686300" y="99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19503</xdr:rowOff>
    </xdr:from>
    <xdr:to>
      <xdr:col>20</xdr:col>
      <xdr:colOff>38100</xdr:colOff>
      <xdr:row>58</xdr:row>
      <xdr:rowOff>121103</xdr:rowOff>
    </xdr:to>
    <xdr:sp macro="" textlink="">
      <xdr:nvSpPr>
        <xdr:cNvPr id="144" name="楕円 143"/>
        <xdr:cNvSpPr/>
      </xdr:nvSpPr>
      <xdr:spPr>
        <a:xfrm>
          <a:off x="3746500" y="99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112230</xdr:rowOff>
    </xdr:from>
    <xdr:ext cx="534377" cy="259045"/>
    <xdr:sp macro="" textlink="">
      <xdr:nvSpPr>
        <xdr:cNvPr id="145" name="テキスト ボックス 144"/>
        <xdr:cNvSpPr txBox="1"/>
      </xdr:nvSpPr>
      <xdr:spPr>
        <a:xfrm>
          <a:off x="3530111" y="100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40600</xdr:rowOff>
    </xdr:from>
    <xdr:to>
      <xdr:col>15</xdr:col>
      <xdr:colOff>101600</xdr:colOff>
      <xdr:row>58</xdr:row>
      <xdr:rowOff>142200</xdr:rowOff>
    </xdr:to>
    <xdr:sp macro="" textlink="">
      <xdr:nvSpPr>
        <xdr:cNvPr id="146" name="楕円 145"/>
        <xdr:cNvSpPr/>
      </xdr:nvSpPr>
      <xdr:spPr>
        <a:xfrm>
          <a:off x="2857500" y="99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133327</xdr:rowOff>
    </xdr:from>
    <xdr:ext cx="534377" cy="259045"/>
    <xdr:sp macro="" textlink="">
      <xdr:nvSpPr>
        <xdr:cNvPr id="147" name="テキスト ボックス 146"/>
        <xdr:cNvSpPr txBox="1"/>
      </xdr:nvSpPr>
      <xdr:spPr>
        <a:xfrm>
          <a:off x="2641111" y="100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95758</xdr:rowOff>
    </xdr:from>
    <xdr:to>
      <xdr:col>10</xdr:col>
      <xdr:colOff>165100</xdr:colOff>
      <xdr:row>59</xdr:row>
      <xdr:rowOff>25908</xdr:rowOff>
    </xdr:to>
    <xdr:sp macro="" textlink="">
      <xdr:nvSpPr>
        <xdr:cNvPr id="148" name="楕円 147"/>
        <xdr:cNvSpPr/>
      </xdr:nvSpPr>
      <xdr:spPr>
        <a:xfrm>
          <a:off x="1968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17035</xdr:rowOff>
    </xdr:from>
    <xdr:ext cx="534377" cy="259045"/>
    <xdr:sp macro="" textlink="">
      <xdr:nvSpPr>
        <xdr:cNvPr id="149" name="テキスト ボックス 148"/>
        <xdr:cNvSpPr txBox="1"/>
      </xdr:nvSpPr>
      <xdr:spPr>
        <a:xfrm>
          <a:off x="1752111" y="101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35571</xdr:rowOff>
    </xdr:from>
    <xdr:to>
      <xdr:col>6</xdr:col>
      <xdr:colOff>38100</xdr:colOff>
      <xdr:row>59</xdr:row>
      <xdr:rowOff>137171</xdr:rowOff>
    </xdr:to>
    <xdr:sp macro="" textlink="">
      <xdr:nvSpPr>
        <xdr:cNvPr id="150" name="楕円 149"/>
        <xdr:cNvSpPr/>
      </xdr:nvSpPr>
      <xdr:spPr>
        <a:xfrm>
          <a:off x="1079500" y="10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128298</xdr:rowOff>
    </xdr:from>
    <xdr:ext cx="534377" cy="259045"/>
    <xdr:sp macro="" textlink="">
      <xdr:nvSpPr>
        <xdr:cNvPr id="151" name="テキスト ボックス 150"/>
        <xdr:cNvSpPr txBox="1"/>
      </xdr:nvSpPr>
      <xdr:spPr>
        <a:xfrm>
          <a:off x="863111" y="102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110798</xdr:rowOff>
    </xdr:from>
    <xdr:to>
      <xdr:col>24</xdr:col>
      <xdr:colOff>63500</xdr:colOff>
      <xdr:row>77</xdr:row>
      <xdr:rowOff>131046</xdr:rowOff>
    </xdr:to>
    <xdr:cxnSp macro="">
      <xdr:nvCxnSpPr>
        <xdr:cNvPr id="182" name="直線コネクタ 181"/>
        <xdr:cNvCxnSpPr/>
      </xdr:nvCxnSpPr>
      <xdr:spPr>
        <a:xfrm flipV="1">
          <a:off x="3797300" y="13312448"/>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92673</xdr:rowOff>
    </xdr:from>
    <xdr:to>
      <xdr:col>19</xdr:col>
      <xdr:colOff>177800</xdr:colOff>
      <xdr:row>77</xdr:row>
      <xdr:rowOff>131046</xdr:rowOff>
    </xdr:to>
    <xdr:cxnSp macro="">
      <xdr:nvCxnSpPr>
        <xdr:cNvPr id="185" name="直線コネクタ 184"/>
        <xdr:cNvCxnSpPr/>
      </xdr:nvCxnSpPr>
      <xdr:spPr>
        <a:xfrm>
          <a:off x="2908300" y="1329432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92673</xdr:rowOff>
    </xdr:from>
    <xdr:to>
      <xdr:col>15</xdr:col>
      <xdr:colOff>50800</xdr:colOff>
      <xdr:row>77</xdr:row>
      <xdr:rowOff>101654</xdr:rowOff>
    </xdr:to>
    <xdr:cxnSp macro="">
      <xdr:nvCxnSpPr>
        <xdr:cNvPr id="188" name="直線コネクタ 187"/>
        <xdr:cNvCxnSpPr/>
      </xdr:nvCxnSpPr>
      <xdr:spPr>
        <a:xfrm flipV="1">
          <a:off x="2019300" y="1329432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101654</xdr:rowOff>
    </xdr:from>
    <xdr:to>
      <xdr:col>10</xdr:col>
      <xdr:colOff>114300</xdr:colOff>
      <xdr:row>77</xdr:row>
      <xdr:rowOff>133659</xdr:rowOff>
    </xdr:to>
    <xdr:cxnSp macro="">
      <xdr:nvCxnSpPr>
        <xdr:cNvPr id="191" name="直線コネクタ 190"/>
        <xdr:cNvCxnSpPr/>
      </xdr:nvCxnSpPr>
      <xdr:spPr>
        <a:xfrm flipV="1">
          <a:off x="1130300" y="13303304"/>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59998</xdr:rowOff>
    </xdr:from>
    <xdr:to>
      <xdr:col>24</xdr:col>
      <xdr:colOff>114300</xdr:colOff>
      <xdr:row>77</xdr:row>
      <xdr:rowOff>161598</xdr:rowOff>
    </xdr:to>
    <xdr:sp macro="" textlink="">
      <xdr:nvSpPr>
        <xdr:cNvPr id="201" name="楕円 200"/>
        <xdr:cNvSpPr/>
      </xdr:nvSpPr>
      <xdr:spPr>
        <a:xfrm>
          <a:off x="45847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38425</xdr:rowOff>
    </xdr:from>
    <xdr:ext cx="469744" cy="259045"/>
    <xdr:sp macro="" textlink="">
      <xdr:nvSpPr>
        <xdr:cNvPr id="202" name="維持補修費該当値テキスト"/>
        <xdr:cNvSpPr txBox="1"/>
      </xdr:nvSpPr>
      <xdr:spPr>
        <a:xfrm>
          <a:off x="4686300" y="1324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80246</xdr:rowOff>
    </xdr:from>
    <xdr:to>
      <xdr:col>20</xdr:col>
      <xdr:colOff>38100</xdr:colOff>
      <xdr:row>78</xdr:row>
      <xdr:rowOff>10396</xdr:rowOff>
    </xdr:to>
    <xdr:sp macro="" textlink="">
      <xdr:nvSpPr>
        <xdr:cNvPr id="203" name="楕円 202"/>
        <xdr:cNvSpPr/>
      </xdr:nvSpPr>
      <xdr:spPr>
        <a:xfrm>
          <a:off x="3746500" y="132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1523</xdr:rowOff>
    </xdr:from>
    <xdr:ext cx="469744" cy="259045"/>
    <xdr:sp macro="" textlink="">
      <xdr:nvSpPr>
        <xdr:cNvPr id="204" name="テキスト ボックス 203"/>
        <xdr:cNvSpPr txBox="1"/>
      </xdr:nvSpPr>
      <xdr:spPr>
        <a:xfrm>
          <a:off x="3562428" y="133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41873</xdr:rowOff>
    </xdr:from>
    <xdr:to>
      <xdr:col>15</xdr:col>
      <xdr:colOff>101600</xdr:colOff>
      <xdr:row>77</xdr:row>
      <xdr:rowOff>143473</xdr:rowOff>
    </xdr:to>
    <xdr:sp macro="" textlink="">
      <xdr:nvSpPr>
        <xdr:cNvPr id="205" name="楕円 204"/>
        <xdr:cNvSpPr/>
      </xdr:nvSpPr>
      <xdr:spPr>
        <a:xfrm>
          <a:off x="2857500" y="132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134600</xdr:rowOff>
    </xdr:from>
    <xdr:ext cx="469744" cy="259045"/>
    <xdr:sp macro="" textlink="">
      <xdr:nvSpPr>
        <xdr:cNvPr id="206" name="テキスト ボックス 205"/>
        <xdr:cNvSpPr txBox="1"/>
      </xdr:nvSpPr>
      <xdr:spPr>
        <a:xfrm>
          <a:off x="2673428" y="133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50854</xdr:rowOff>
    </xdr:from>
    <xdr:to>
      <xdr:col>10</xdr:col>
      <xdr:colOff>165100</xdr:colOff>
      <xdr:row>77</xdr:row>
      <xdr:rowOff>152454</xdr:rowOff>
    </xdr:to>
    <xdr:sp macro="" textlink="">
      <xdr:nvSpPr>
        <xdr:cNvPr id="207" name="楕円 206"/>
        <xdr:cNvSpPr/>
      </xdr:nvSpPr>
      <xdr:spPr>
        <a:xfrm>
          <a:off x="1968500" y="1325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143581</xdr:rowOff>
    </xdr:from>
    <xdr:ext cx="469744" cy="259045"/>
    <xdr:sp macro="" textlink="">
      <xdr:nvSpPr>
        <xdr:cNvPr id="208" name="テキスト ボックス 207"/>
        <xdr:cNvSpPr txBox="1"/>
      </xdr:nvSpPr>
      <xdr:spPr>
        <a:xfrm>
          <a:off x="1784428" y="133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82859</xdr:rowOff>
    </xdr:from>
    <xdr:to>
      <xdr:col>6</xdr:col>
      <xdr:colOff>38100</xdr:colOff>
      <xdr:row>78</xdr:row>
      <xdr:rowOff>13009</xdr:rowOff>
    </xdr:to>
    <xdr:sp macro="" textlink="">
      <xdr:nvSpPr>
        <xdr:cNvPr id="209" name="楕円 208"/>
        <xdr:cNvSpPr/>
      </xdr:nvSpPr>
      <xdr:spPr>
        <a:xfrm>
          <a:off x="1079500" y="132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4136</xdr:rowOff>
    </xdr:from>
    <xdr:ext cx="469744" cy="259045"/>
    <xdr:sp macro="" textlink="">
      <xdr:nvSpPr>
        <xdr:cNvPr id="210" name="テキスト ボックス 209"/>
        <xdr:cNvSpPr txBox="1"/>
      </xdr:nvSpPr>
      <xdr:spPr>
        <a:xfrm>
          <a:off x="895428" y="133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168503</xdr:rowOff>
    </xdr:from>
    <xdr:to>
      <xdr:col>24</xdr:col>
      <xdr:colOff>63500</xdr:colOff>
      <xdr:row>92</xdr:row>
      <xdr:rowOff>61785</xdr:rowOff>
    </xdr:to>
    <xdr:cxnSp macro="">
      <xdr:nvCxnSpPr>
        <xdr:cNvPr id="240" name="直線コネクタ 239"/>
        <xdr:cNvCxnSpPr/>
      </xdr:nvCxnSpPr>
      <xdr:spPr>
        <a:xfrm flipV="1">
          <a:off x="3797300" y="15770453"/>
          <a:ext cx="838200" cy="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61785</xdr:rowOff>
    </xdr:from>
    <xdr:to>
      <xdr:col>19</xdr:col>
      <xdr:colOff>177800</xdr:colOff>
      <xdr:row>93</xdr:row>
      <xdr:rowOff>673</xdr:rowOff>
    </xdr:to>
    <xdr:cxnSp macro="">
      <xdr:nvCxnSpPr>
        <xdr:cNvPr id="243" name="直線コネクタ 242"/>
        <xdr:cNvCxnSpPr/>
      </xdr:nvCxnSpPr>
      <xdr:spPr>
        <a:xfrm flipV="1">
          <a:off x="2908300" y="15835185"/>
          <a:ext cx="889000" cy="11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673</xdr:rowOff>
    </xdr:from>
    <xdr:to>
      <xdr:col>15</xdr:col>
      <xdr:colOff>50800</xdr:colOff>
      <xdr:row>93</xdr:row>
      <xdr:rowOff>49594</xdr:rowOff>
    </xdr:to>
    <xdr:cxnSp macro="">
      <xdr:nvCxnSpPr>
        <xdr:cNvPr id="246" name="直線コネクタ 245"/>
        <xdr:cNvCxnSpPr/>
      </xdr:nvCxnSpPr>
      <xdr:spPr>
        <a:xfrm flipV="1">
          <a:off x="2019300" y="15945523"/>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49594</xdr:rowOff>
    </xdr:from>
    <xdr:to>
      <xdr:col>10</xdr:col>
      <xdr:colOff>114300</xdr:colOff>
      <xdr:row>94</xdr:row>
      <xdr:rowOff>107886</xdr:rowOff>
    </xdr:to>
    <xdr:cxnSp macro="">
      <xdr:nvCxnSpPr>
        <xdr:cNvPr id="249" name="直線コネクタ 248"/>
        <xdr:cNvCxnSpPr/>
      </xdr:nvCxnSpPr>
      <xdr:spPr>
        <a:xfrm flipV="1">
          <a:off x="1130300" y="15994444"/>
          <a:ext cx="889000" cy="2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122610</xdr:rowOff>
    </xdr:from>
    <xdr:ext cx="534377" cy="259045"/>
    <xdr:sp macro="" textlink="">
      <xdr:nvSpPr>
        <xdr:cNvPr id="251" name="テキスト ボックス 250"/>
        <xdr:cNvSpPr txBox="1"/>
      </xdr:nvSpPr>
      <xdr:spPr>
        <a:xfrm>
          <a:off x="1752111" y="160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7510</xdr:rowOff>
    </xdr:from>
    <xdr:ext cx="534377" cy="259045"/>
    <xdr:sp macro="" textlink="">
      <xdr:nvSpPr>
        <xdr:cNvPr id="253" name="テキスト ボックス 252"/>
        <xdr:cNvSpPr txBox="1"/>
      </xdr:nvSpPr>
      <xdr:spPr>
        <a:xfrm>
          <a:off x="863111" y="1629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117703</xdr:rowOff>
    </xdr:from>
    <xdr:to>
      <xdr:col>24</xdr:col>
      <xdr:colOff>114300</xdr:colOff>
      <xdr:row>92</xdr:row>
      <xdr:rowOff>47853</xdr:rowOff>
    </xdr:to>
    <xdr:sp macro="" textlink="">
      <xdr:nvSpPr>
        <xdr:cNvPr id="259" name="楕円 258"/>
        <xdr:cNvSpPr/>
      </xdr:nvSpPr>
      <xdr:spPr>
        <a:xfrm>
          <a:off x="45847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140580</xdr:rowOff>
    </xdr:from>
    <xdr:ext cx="534377" cy="259045"/>
    <xdr:sp macro="" textlink="">
      <xdr:nvSpPr>
        <xdr:cNvPr id="260" name="扶助費該当値テキスト"/>
        <xdr:cNvSpPr txBox="1"/>
      </xdr:nvSpPr>
      <xdr:spPr>
        <a:xfrm>
          <a:off x="4686300" y="155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10985</xdr:rowOff>
    </xdr:from>
    <xdr:to>
      <xdr:col>20</xdr:col>
      <xdr:colOff>38100</xdr:colOff>
      <xdr:row>92</xdr:row>
      <xdr:rowOff>112585</xdr:rowOff>
    </xdr:to>
    <xdr:sp macro="" textlink="">
      <xdr:nvSpPr>
        <xdr:cNvPr id="261" name="楕円 260"/>
        <xdr:cNvSpPr/>
      </xdr:nvSpPr>
      <xdr:spPr>
        <a:xfrm>
          <a:off x="3746500" y="1578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129112</xdr:rowOff>
    </xdr:from>
    <xdr:ext cx="534377" cy="259045"/>
    <xdr:sp macro="" textlink="">
      <xdr:nvSpPr>
        <xdr:cNvPr id="262" name="テキスト ボックス 261"/>
        <xdr:cNvSpPr txBox="1"/>
      </xdr:nvSpPr>
      <xdr:spPr>
        <a:xfrm>
          <a:off x="3530111" y="1555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121323</xdr:rowOff>
    </xdr:from>
    <xdr:to>
      <xdr:col>15</xdr:col>
      <xdr:colOff>101600</xdr:colOff>
      <xdr:row>93</xdr:row>
      <xdr:rowOff>51473</xdr:rowOff>
    </xdr:to>
    <xdr:sp macro="" textlink="">
      <xdr:nvSpPr>
        <xdr:cNvPr id="263" name="楕円 262"/>
        <xdr:cNvSpPr/>
      </xdr:nvSpPr>
      <xdr:spPr>
        <a:xfrm>
          <a:off x="2857500" y="1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68000</xdr:rowOff>
    </xdr:from>
    <xdr:ext cx="534377" cy="259045"/>
    <xdr:sp macro="" textlink="">
      <xdr:nvSpPr>
        <xdr:cNvPr id="264" name="テキスト ボックス 263"/>
        <xdr:cNvSpPr txBox="1"/>
      </xdr:nvSpPr>
      <xdr:spPr>
        <a:xfrm>
          <a:off x="2641111" y="1566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170244</xdr:rowOff>
    </xdr:from>
    <xdr:to>
      <xdr:col>10</xdr:col>
      <xdr:colOff>165100</xdr:colOff>
      <xdr:row>93</xdr:row>
      <xdr:rowOff>100394</xdr:rowOff>
    </xdr:to>
    <xdr:sp macro="" textlink="">
      <xdr:nvSpPr>
        <xdr:cNvPr id="265" name="楕円 264"/>
        <xdr:cNvSpPr/>
      </xdr:nvSpPr>
      <xdr:spPr>
        <a:xfrm>
          <a:off x="1968500" y="159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116921</xdr:rowOff>
    </xdr:from>
    <xdr:ext cx="534377" cy="259045"/>
    <xdr:sp macro="" textlink="">
      <xdr:nvSpPr>
        <xdr:cNvPr id="266" name="テキスト ボックス 265"/>
        <xdr:cNvSpPr txBox="1"/>
      </xdr:nvSpPr>
      <xdr:spPr>
        <a:xfrm>
          <a:off x="1752111" y="1571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57086</xdr:rowOff>
    </xdr:from>
    <xdr:to>
      <xdr:col>6</xdr:col>
      <xdr:colOff>38100</xdr:colOff>
      <xdr:row>94</xdr:row>
      <xdr:rowOff>158686</xdr:rowOff>
    </xdr:to>
    <xdr:sp macro="" textlink="">
      <xdr:nvSpPr>
        <xdr:cNvPr id="267" name="楕円 266"/>
        <xdr:cNvSpPr/>
      </xdr:nvSpPr>
      <xdr:spPr>
        <a:xfrm>
          <a:off x="1079500" y="161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3763</xdr:rowOff>
    </xdr:from>
    <xdr:ext cx="534377" cy="259045"/>
    <xdr:sp macro="" textlink="">
      <xdr:nvSpPr>
        <xdr:cNvPr id="268" name="テキスト ボックス 267"/>
        <xdr:cNvSpPr txBox="1"/>
      </xdr:nvSpPr>
      <xdr:spPr>
        <a:xfrm>
          <a:off x="863111" y="159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69005</xdr:rowOff>
    </xdr:from>
    <xdr:to>
      <xdr:col>55</xdr:col>
      <xdr:colOff>0</xdr:colOff>
      <xdr:row>36</xdr:row>
      <xdr:rowOff>74092</xdr:rowOff>
    </xdr:to>
    <xdr:cxnSp macro="">
      <xdr:nvCxnSpPr>
        <xdr:cNvPr id="297" name="直線コネクタ 296"/>
        <xdr:cNvCxnSpPr/>
      </xdr:nvCxnSpPr>
      <xdr:spPr>
        <a:xfrm>
          <a:off x="9639300" y="6241205"/>
          <a:ext cx="8382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44126</xdr:rowOff>
    </xdr:from>
    <xdr:to>
      <xdr:col>50</xdr:col>
      <xdr:colOff>114300</xdr:colOff>
      <xdr:row>36</xdr:row>
      <xdr:rowOff>69005</xdr:rowOff>
    </xdr:to>
    <xdr:cxnSp macro="">
      <xdr:nvCxnSpPr>
        <xdr:cNvPr id="300" name="直線コネクタ 299"/>
        <xdr:cNvCxnSpPr/>
      </xdr:nvCxnSpPr>
      <xdr:spPr>
        <a:xfrm>
          <a:off x="8750300" y="6216326"/>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44126</xdr:rowOff>
    </xdr:from>
    <xdr:to>
      <xdr:col>45</xdr:col>
      <xdr:colOff>177800</xdr:colOff>
      <xdr:row>36</xdr:row>
      <xdr:rowOff>110363</xdr:rowOff>
    </xdr:to>
    <xdr:cxnSp macro="">
      <xdr:nvCxnSpPr>
        <xdr:cNvPr id="303" name="直線コネクタ 302"/>
        <xdr:cNvCxnSpPr/>
      </xdr:nvCxnSpPr>
      <xdr:spPr>
        <a:xfrm flipV="1">
          <a:off x="7861300" y="6216326"/>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72263</xdr:rowOff>
    </xdr:from>
    <xdr:to>
      <xdr:col>41</xdr:col>
      <xdr:colOff>50800</xdr:colOff>
      <xdr:row>36</xdr:row>
      <xdr:rowOff>110363</xdr:rowOff>
    </xdr:to>
    <xdr:cxnSp macro="">
      <xdr:nvCxnSpPr>
        <xdr:cNvPr id="306" name="直線コネクタ 305"/>
        <xdr:cNvCxnSpPr/>
      </xdr:nvCxnSpPr>
      <xdr:spPr>
        <a:xfrm>
          <a:off x="6972300" y="624446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0" name="テキスト ボックス 309"/>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23292</xdr:rowOff>
    </xdr:from>
    <xdr:to>
      <xdr:col>55</xdr:col>
      <xdr:colOff>50800</xdr:colOff>
      <xdr:row>36</xdr:row>
      <xdr:rowOff>124892</xdr:rowOff>
    </xdr:to>
    <xdr:sp macro="" textlink="">
      <xdr:nvSpPr>
        <xdr:cNvPr id="316" name="楕円 315"/>
        <xdr:cNvSpPr/>
      </xdr:nvSpPr>
      <xdr:spPr>
        <a:xfrm>
          <a:off x="10426700" y="61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1719</xdr:rowOff>
    </xdr:from>
    <xdr:ext cx="534377" cy="259045"/>
    <xdr:sp macro="" textlink="">
      <xdr:nvSpPr>
        <xdr:cNvPr id="317" name="補助費等該当値テキスト"/>
        <xdr:cNvSpPr txBox="1"/>
      </xdr:nvSpPr>
      <xdr:spPr>
        <a:xfrm>
          <a:off x="10528300" y="61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18205</xdr:rowOff>
    </xdr:from>
    <xdr:to>
      <xdr:col>50</xdr:col>
      <xdr:colOff>165100</xdr:colOff>
      <xdr:row>36</xdr:row>
      <xdr:rowOff>119805</xdr:rowOff>
    </xdr:to>
    <xdr:sp macro="" textlink="">
      <xdr:nvSpPr>
        <xdr:cNvPr id="318" name="楕円 317"/>
        <xdr:cNvSpPr/>
      </xdr:nvSpPr>
      <xdr:spPr>
        <a:xfrm>
          <a:off x="9588500" y="61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110932</xdr:rowOff>
    </xdr:from>
    <xdr:ext cx="534377" cy="259045"/>
    <xdr:sp macro="" textlink="">
      <xdr:nvSpPr>
        <xdr:cNvPr id="319" name="テキスト ボックス 318"/>
        <xdr:cNvSpPr txBox="1"/>
      </xdr:nvSpPr>
      <xdr:spPr>
        <a:xfrm>
          <a:off x="9372111" y="62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164776</xdr:rowOff>
    </xdr:from>
    <xdr:to>
      <xdr:col>46</xdr:col>
      <xdr:colOff>38100</xdr:colOff>
      <xdr:row>36</xdr:row>
      <xdr:rowOff>94926</xdr:rowOff>
    </xdr:to>
    <xdr:sp macro="" textlink="">
      <xdr:nvSpPr>
        <xdr:cNvPr id="320" name="楕円 319"/>
        <xdr:cNvSpPr/>
      </xdr:nvSpPr>
      <xdr:spPr>
        <a:xfrm>
          <a:off x="8699500" y="61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86053</xdr:rowOff>
    </xdr:from>
    <xdr:ext cx="534377" cy="259045"/>
    <xdr:sp macro="" textlink="">
      <xdr:nvSpPr>
        <xdr:cNvPr id="321" name="テキスト ボックス 320"/>
        <xdr:cNvSpPr txBox="1"/>
      </xdr:nvSpPr>
      <xdr:spPr>
        <a:xfrm>
          <a:off x="8483111" y="62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59563</xdr:rowOff>
    </xdr:from>
    <xdr:to>
      <xdr:col>41</xdr:col>
      <xdr:colOff>101600</xdr:colOff>
      <xdr:row>36</xdr:row>
      <xdr:rowOff>161163</xdr:rowOff>
    </xdr:to>
    <xdr:sp macro="" textlink="">
      <xdr:nvSpPr>
        <xdr:cNvPr id="322" name="楕円 321"/>
        <xdr:cNvSpPr/>
      </xdr:nvSpPr>
      <xdr:spPr>
        <a:xfrm>
          <a:off x="7810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152290</xdr:rowOff>
    </xdr:from>
    <xdr:ext cx="534377" cy="259045"/>
    <xdr:sp macro="" textlink="">
      <xdr:nvSpPr>
        <xdr:cNvPr id="323" name="テキスト ボックス 322"/>
        <xdr:cNvSpPr txBox="1"/>
      </xdr:nvSpPr>
      <xdr:spPr>
        <a:xfrm>
          <a:off x="7594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21463</xdr:rowOff>
    </xdr:from>
    <xdr:to>
      <xdr:col>36</xdr:col>
      <xdr:colOff>165100</xdr:colOff>
      <xdr:row>36</xdr:row>
      <xdr:rowOff>123063</xdr:rowOff>
    </xdr:to>
    <xdr:sp macro="" textlink="">
      <xdr:nvSpPr>
        <xdr:cNvPr id="324" name="楕円 323"/>
        <xdr:cNvSpPr/>
      </xdr:nvSpPr>
      <xdr:spPr>
        <a:xfrm>
          <a:off x="6921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114190</xdr:rowOff>
    </xdr:from>
    <xdr:ext cx="534377" cy="259045"/>
    <xdr:sp macro="" textlink="">
      <xdr:nvSpPr>
        <xdr:cNvPr id="325" name="テキスト ボックス 324"/>
        <xdr:cNvSpPr txBox="1"/>
      </xdr:nvSpPr>
      <xdr:spPr>
        <a:xfrm>
          <a:off x="6705111" y="62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59881</xdr:rowOff>
    </xdr:from>
    <xdr:to>
      <xdr:col>55</xdr:col>
      <xdr:colOff>0</xdr:colOff>
      <xdr:row>58</xdr:row>
      <xdr:rowOff>80367</xdr:rowOff>
    </xdr:to>
    <xdr:cxnSp macro="">
      <xdr:nvCxnSpPr>
        <xdr:cNvPr id="354" name="直線コネクタ 353"/>
        <xdr:cNvCxnSpPr/>
      </xdr:nvCxnSpPr>
      <xdr:spPr>
        <a:xfrm>
          <a:off x="9639300" y="10003981"/>
          <a:ext cx="838200" cy="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45372</xdr:rowOff>
    </xdr:from>
    <xdr:to>
      <xdr:col>50</xdr:col>
      <xdr:colOff>114300</xdr:colOff>
      <xdr:row>58</xdr:row>
      <xdr:rowOff>59881</xdr:rowOff>
    </xdr:to>
    <xdr:cxnSp macro="">
      <xdr:nvCxnSpPr>
        <xdr:cNvPr id="357" name="直線コネクタ 356"/>
        <xdr:cNvCxnSpPr/>
      </xdr:nvCxnSpPr>
      <xdr:spPr>
        <a:xfrm>
          <a:off x="8750300" y="9989472"/>
          <a:ext cx="889000" cy="1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139178</xdr:rowOff>
    </xdr:from>
    <xdr:to>
      <xdr:col>45</xdr:col>
      <xdr:colOff>177800</xdr:colOff>
      <xdr:row>58</xdr:row>
      <xdr:rowOff>45372</xdr:rowOff>
    </xdr:to>
    <xdr:cxnSp macro="">
      <xdr:nvCxnSpPr>
        <xdr:cNvPr id="360" name="直線コネクタ 359"/>
        <xdr:cNvCxnSpPr/>
      </xdr:nvCxnSpPr>
      <xdr:spPr>
        <a:xfrm>
          <a:off x="7861300" y="9740378"/>
          <a:ext cx="889000" cy="24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139178</xdr:rowOff>
    </xdr:from>
    <xdr:to>
      <xdr:col>41</xdr:col>
      <xdr:colOff>50800</xdr:colOff>
      <xdr:row>57</xdr:row>
      <xdr:rowOff>155782</xdr:rowOff>
    </xdr:to>
    <xdr:cxnSp macro="">
      <xdr:nvCxnSpPr>
        <xdr:cNvPr id="363" name="直線コネクタ 362"/>
        <xdr:cNvCxnSpPr/>
      </xdr:nvCxnSpPr>
      <xdr:spPr>
        <a:xfrm flipV="1">
          <a:off x="6972300" y="9740378"/>
          <a:ext cx="889000" cy="18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29567</xdr:rowOff>
    </xdr:from>
    <xdr:to>
      <xdr:col>55</xdr:col>
      <xdr:colOff>50800</xdr:colOff>
      <xdr:row>58</xdr:row>
      <xdr:rowOff>131167</xdr:rowOff>
    </xdr:to>
    <xdr:sp macro="" textlink="">
      <xdr:nvSpPr>
        <xdr:cNvPr id="373" name="楕円 372"/>
        <xdr:cNvSpPr/>
      </xdr:nvSpPr>
      <xdr:spPr>
        <a:xfrm>
          <a:off x="10426700" y="99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115944</xdr:rowOff>
    </xdr:from>
    <xdr:ext cx="534377" cy="259045"/>
    <xdr:sp macro="" textlink="">
      <xdr:nvSpPr>
        <xdr:cNvPr id="374" name="普通建設事業費該当値テキスト"/>
        <xdr:cNvSpPr txBox="1"/>
      </xdr:nvSpPr>
      <xdr:spPr>
        <a:xfrm>
          <a:off x="10528300" y="98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9081</xdr:rowOff>
    </xdr:from>
    <xdr:to>
      <xdr:col>50</xdr:col>
      <xdr:colOff>165100</xdr:colOff>
      <xdr:row>58</xdr:row>
      <xdr:rowOff>110681</xdr:rowOff>
    </xdr:to>
    <xdr:sp macro="" textlink="">
      <xdr:nvSpPr>
        <xdr:cNvPr id="375" name="楕円 374"/>
        <xdr:cNvSpPr/>
      </xdr:nvSpPr>
      <xdr:spPr>
        <a:xfrm>
          <a:off x="9588500" y="99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101808</xdr:rowOff>
    </xdr:from>
    <xdr:ext cx="534377" cy="259045"/>
    <xdr:sp macro="" textlink="">
      <xdr:nvSpPr>
        <xdr:cNvPr id="376" name="テキスト ボックス 375"/>
        <xdr:cNvSpPr txBox="1"/>
      </xdr:nvSpPr>
      <xdr:spPr>
        <a:xfrm>
          <a:off x="9372111" y="100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166022</xdr:rowOff>
    </xdr:from>
    <xdr:to>
      <xdr:col>46</xdr:col>
      <xdr:colOff>38100</xdr:colOff>
      <xdr:row>58</xdr:row>
      <xdr:rowOff>96172</xdr:rowOff>
    </xdr:to>
    <xdr:sp macro="" textlink="">
      <xdr:nvSpPr>
        <xdr:cNvPr id="377" name="楕円 376"/>
        <xdr:cNvSpPr/>
      </xdr:nvSpPr>
      <xdr:spPr>
        <a:xfrm>
          <a:off x="8699500" y="99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87299</xdr:rowOff>
    </xdr:from>
    <xdr:ext cx="534377" cy="259045"/>
    <xdr:sp macro="" textlink="">
      <xdr:nvSpPr>
        <xdr:cNvPr id="378" name="テキスト ボックス 377"/>
        <xdr:cNvSpPr txBox="1"/>
      </xdr:nvSpPr>
      <xdr:spPr>
        <a:xfrm>
          <a:off x="8483111" y="100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88378</xdr:rowOff>
    </xdr:from>
    <xdr:to>
      <xdr:col>41</xdr:col>
      <xdr:colOff>101600</xdr:colOff>
      <xdr:row>57</xdr:row>
      <xdr:rowOff>18528</xdr:rowOff>
    </xdr:to>
    <xdr:sp macro="" textlink="">
      <xdr:nvSpPr>
        <xdr:cNvPr id="379" name="楕円 378"/>
        <xdr:cNvSpPr/>
      </xdr:nvSpPr>
      <xdr:spPr>
        <a:xfrm>
          <a:off x="7810500" y="96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35055</xdr:rowOff>
    </xdr:from>
    <xdr:ext cx="599010" cy="259045"/>
    <xdr:sp macro="" textlink="">
      <xdr:nvSpPr>
        <xdr:cNvPr id="380" name="テキスト ボックス 379"/>
        <xdr:cNvSpPr txBox="1"/>
      </xdr:nvSpPr>
      <xdr:spPr>
        <a:xfrm>
          <a:off x="7561795" y="94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104982</xdr:rowOff>
    </xdr:from>
    <xdr:to>
      <xdr:col>36</xdr:col>
      <xdr:colOff>165100</xdr:colOff>
      <xdr:row>58</xdr:row>
      <xdr:rowOff>35132</xdr:rowOff>
    </xdr:to>
    <xdr:sp macro="" textlink="">
      <xdr:nvSpPr>
        <xdr:cNvPr id="381" name="楕円 380"/>
        <xdr:cNvSpPr/>
      </xdr:nvSpPr>
      <xdr:spPr>
        <a:xfrm>
          <a:off x="6921500" y="98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51659</xdr:rowOff>
    </xdr:from>
    <xdr:ext cx="534377" cy="259045"/>
    <xdr:sp macro="" textlink="">
      <xdr:nvSpPr>
        <xdr:cNvPr id="382" name="テキスト ボックス 381"/>
        <xdr:cNvSpPr txBox="1"/>
      </xdr:nvSpPr>
      <xdr:spPr>
        <a:xfrm>
          <a:off x="6705111" y="96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135072</xdr:rowOff>
    </xdr:from>
    <xdr:to>
      <xdr:col>55</xdr:col>
      <xdr:colOff>0</xdr:colOff>
      <xdr:row>78</xdr:row>
      <xdr:rowOff>136925</xdr:rowOff>
    </xdr:to>
    <xdr:cxnSp macro="">
      <xdr:nvCxnSpPr>
        <xdr:cNvPr id="409" name="直線コネクタ 408"/>
        <xdr:cNvCxnSpPr/>
      </xdr:nvCxnSpPr>
      <xdr:spPr>
        <a:xfrm>
          <a:off x="9639300" y="13508172"/>
          <a:ext cx="8382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100541</xdr:rowOff>
    </xdr:from>
    <xdr:to>
      <xdr:col>50</xdr:col>
      <xdr:colOff>114300</xdr:colOff>
      <xdr:row>78</xdr:row>
      <xdr:rowOff>135072</xdr:rowOff>
    </xdr:to>
    <xdr:cxnSp macro="">
      <xdr:nvCxnSpPr>
        <xdr:cNvPr id="412" name="直線コネクタ 411"/>
        <xdr:cNvCxnSpPr/>
      </xdr:nvCxnSpPr>
      <xdr:spPr>
        <a:xfrm>
          <a:off x="8750300" y="13473641"/>
          <a:ext cx="8890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166295</xdr:rowOff>
    </xdr:from>
    <xdr:to>
      <xdr:col>45</xdr:col>
      <xdr:colOff>177800</xdr:colOff>
      <xdr:row>78</xdr:row>
      <xdr:rowOff>100541</xdr:rowOff>
    </xdr:to>
    <xdr:cxnSp macro="">
      <xdr:nvCxnSpPr>
        <xdr:cNvPr id="415" name="直線コネクタ 414"/>
        <xdr:cNvCxnSpPr/>
      </xdr:nvCxnSpPr>
      <xdr:spPr>
        <a:xfrm>
          <a:off x="7861300" y="13367945"/>
          <a:ext cx="889000" cy="10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86125</xdr:rowOff>
    </xdr:from>
    <xdr:to>
      <xdr:col>55</xdr:col>
      <xdr:colOff>50800</xdr:colOff>
      <xdr:row>79</xdr:row>
      <xdr:rowOff>16275</xdr:rowOff>
    </xdr:to>
    <xdr:sp macro="" textlink="">
      <xdr:nvSpPr>
        <xdr:cNvPr id="425" name="楕円 424"/>
        <xdr:cNvSpPr/>
      </xdr:nvSpPr>
      <xdr:spPr>
        <a:xfrm>
          <a:off x="10426700" y="134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20547</xdr:rowOff>
    </xdr:from>
    <xdr:ext cx="378565" cy="259045"/>
    <xdr:sp macro="" textlink="">
      <xdr:nvSpPr>
        <xdr:cNvPr id="426" name="普通建設事業費 （ うち新規整備　）該当値テキスト"/>
        <xdr:cNvSpPr txBox="1"/>
      </xdr:nvSpPr>
      <xdr:spPr>
        <a:xfrm>
          <a:off x="10528300" y="13393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84272</xdr:rowOff>
    </xdr:from>
    <xdr:to>
      <xdr:col>50</xdr:col>
      <xdr:colOff>165100</xdr:colOff>
      <xdr:row>79</xdr:row>
      <xdr:rowOff>14422</xdr:rowOff>
    </xdr:to>
    <xdr:sp macro="" textlink="">
      <xdr:nvSpPr>
        <xdr:cNvPr id="427" name="楕円 426"/>
        <xdr:cNvSpPr/>
      </xdr:nvSpPr>
      <xdr:spPr>
        <a:xfrm>
          <a:off x="9588500" y="13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5549</xdr:rowOff>
    </xdr:from>
    <xdr:ext cx="469744" cy="259045"/>
    <xdr:sp macro="" textlink="">
      <xdr:nvSpPr>
        <xdr:cNvPr id="428" name="テキスト ボックス 427"/>
        <xdr:cNvSpPr txBox="1"/>
      </xdr:nvSpPr>
      <xdr:spPr>
        <a:xfrm>
          <a:off x="9404428" y="13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49741</xdr:rowOff>
    </xdr:from>
    <xdr:to>
      <xdr:col>46</xdr:col>
      <xdr:colOff>38100</xdr:colOff>
      <xdr:row>78</xdr:row>
      <xdr:rowOff>151341</xdr:rowOff>
    </xdr:to>
    <xdr:sp macro="" textlink="">
      <xdr:nvSpPr>
        <xdr:cNvPr id="429" name="楕円 428"/>
        <xdr:cNvSpPr/>
      </xdr:nvSpPr>
      <xdr:spPr>
        <a:xfrm>
          <a:off x="8699500" y="134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142468</xdr:rowOff>
    </xdr:from>
    <xdr:ext cx="469744" cy="259045"/>
    <xdr:sp macro="" textlink="">
      <xdr:nvSpPr>
        <xdr:cNvPr id="430" name="テキスト ボックス 429"/>
        <xdr:cNvSpPr txBox="1"/>
      </xdr:nvSpPr>
      <xdr:spPr>
        <a:xfrm>
          <a:off x="8515428" y="1351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115495</xdr:rowOff>
    </xdr:from>
    <xdr:to>
      <xdr:col>41</xdr:col>
      <xdr:colOff>101600</xdr:colOff>
      <xdr:row>78</xdr:row>
      <xdr:rowOff>45645</xdr:rowOff>
    </xdr:to>
    <xdr:sp macro="" textlink="">
      <xdr:nvSpPr>
        <xdr:cNvPr id="431" name="楕円 430"/>
        <xdr:cNvSpPr/>
      </xdr:nvSpPr>
      <xdr:spPr>
        <a:xfrm>
          <a:off x="7810500" y="133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62172</xdr:rowOff>
    </xdr:from>
    <xdr:ext cx="534377" cy="259045"/>
    <xdr:sp macro="" textlink="">
      <xdr:nvSpPr>
        <xdr:cNvPr id="432" name="テキスト ボックス 431"/>
        <xdr:cNvSpPr txBox="1"/>
      </xdr:nvSpPr>
      <xdr:spPr>
        <a:xfrm>
          <a:off x="7594111" y="1309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60931</xdr:rowOff>
    </xdr:from>
    <xdr:to>
      <xdr:col>55</xdr:col>
      <xdr:colOff>0</xdr:colOff>
      <xdr:row>97</xdr:row>
      <xdr:rowOff>10623</xdr:rowOff>
    </xdr:to>
    <xdr:cxnSp macro="">
      <xdr:nvCxnSpPr>
        <xdr:cNvPr id="463" name="直線コネクタ 462"/>
        <xdr:cNvCxnSpPr/>
      </xdr:nvCxnSpPr>
      <xdr:spPr>
        <a:xfrm>
          <a:off x="9639300" y="16520131"/>
          <a:ext cx="838200" cy="1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60931</xdr:rowOff>
    </xdr:from>
    <xdr:to>
      <xdr:col>50</xdr:col>
      <xdr:colOff>114300</xdr:colOff>
      <xdr:row>97</xdr:row>
      <xdr:rowOff>6166</xdr:rowOff>
    </xdr:to>
    <xdr:cxnSp macro="">
      <xdr:nvCxnSpPr>
        <xdr:cNvPr id="466" name="直線コネクタ 465"/>
        <xdr:cNvCxnSpPr/>
      </xdr:nvCxnSpPr>
      <xdr:spPr>
        <a:xfrm flipV="1">
          <a:off x="8750300" y="16520131"/>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117509</xdr:rowOff>
    </xdr:from>
    <xdr:to>
      <xdr:col>45</xdr:col>
      <xdr:colOff>177800</xdr:colOff>
      <xdr:row>97</xdr:row>
      <xdr:rowOff>6166</xdr:rowOff>
    </xdr:to>
    <xdr:cxnSp macro="">
      <xdr:nvCxnSpPr>
        <xdr:cNvPr id="469" name="直線コネクタ 468"/>
        <xdr:cNvCxnSpPr/>
      </xdr:nvCxnSpPr>
      <xdr:spPr>
        <a:xfrm>
          <a:off x="7861300" y="15890909"/>
          <a:ext cx="889000" cy="74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131273</xdr:rowOff>
    </xdr:from>
    <xdr:to>
      <xdr:col>55</xdr:col>
      <xdr:colOff>50800</xdr:colOff>
      <xdr:row>97</xdr:row>
      <xdr:rowOff>61423</xdr:rowOff>
    </xdr:to>
    <xdr:sp macro="" textlink="">
      <xdr:nvSpPr>
        <xdr:cNvPr id="479" name="楕円 478"/>
        <xdr:cNvSpPr/>
      </xdr:nvSpPr>
      <xdr:spPr>
        <a:xfrm>
          <a:off x="10426700" y="165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109700</xdr:rowOff>
    </xdr:from>
    <xdr:ext cx="534377" cy="259045"/>
    <xdr:sp macro="" textlink="">
      <xdr:nvSpPr>
        <xdr:cNvPr id="480" name="普通建設事業費 （ うち更新整備　）該当値テキスト"/>
        <xdr:cNvSpPr txBox="1"/>
      </xdr:nvSpPr>
      <xdr:spPr>
        <a:xfrm>
          <a:off x="10528300" y="165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10131</xdr:rowOff>
    </xdr:from>
    <xdr:to>
      <xdr:col>50</xdr:col>
      <xdr:colOff>165100</xdr:colOff>
      <xdr:row>96</xdr:row>
      <xdr:rowOff>111731</xdr:rowOff>
    </xdr:to>
    <xdr:sp macro="" textlink="">
      <xdr:nvSpPr>
        <xdr:cNvPr id="481" name="楕円 480"/>
        <xdr:cNvSpPr/>
      </xdr:nvSpPr>
      <xdr:spPr>
        <a:xfrm>
          <a:off x="9588500" y="164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128258</xdr:rowOff>
    </xdr:from>
    <xdr:ext cx="534377" cy="259045"/>
    <xdr:sp macro="" textlink="">
      <xdr:nvSpPr>
        <xdr:cNvPr id="482" name="テキスト ボックス 481"/>
        <xdr:cNvSpPr txBox="1"/>
      </xdr:nvSpPr>
      <xdr:spPr>
        <a:xfrm>
          <a:off x="9372111" y="1624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126816</xdr:rowOff>
    </xdr:from>
    <xdr:to>
      <xdr:col>46</xdr:col>
      <xdr:colOff>38100</xdr:colOff>
      <xdr:row>97</xdr:row>
      <xdr:rowOff>56966</xdr:rowOff>
    </xdr:to>
    <xdr:sp macro="" textlink="">
      <xdr:nvSpPr>
        <xdr:cNvPr id="483" name="楕円 482"/>
        <xdr:cNvSpPr/>
      </xdr:nvSpPr>
      <xdr:spPr>
        <a:xfrm>
          <a:off x="8699500" y="165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73493</xdr:rowOff>
    </xdr:from>
    <xdr:ext cx="534377" cy="259045"/>
    <xdr:sp macro="" textlink="">
      <xdr:nvSpPr>
        <xdr:cNvPr id="484" name="テキスト ボックス 483"/>
        <xdr:cNvSpPr txBox="1"/>
      </xdr:nvSpPr>
      <xdr:spPr>
        <a:xfrm>
          <a:off x="8483111" y="163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66709</xdr:rowOff>
    </xdr:from>
    <xdr:to>
      <xdr:col>41</xdr:col>
      <xdr:colOff>101600</xdr:colOff>
      <xdr:row>92</xdr:row>
      <xdr:rowOff>168309</xdr:rowOff>
    </xdr:to>
    <xdr:sp macro="" textlink="">
      <xdr:nvSpPr>
        <xdr:cNvPr id="485" name="楕円 484"/>
        <xdr:cNvSpPr/>
      </xdr:nvSpPr>
      <xdr:spPr>
        <a:xfrm>
          <a:off x="7810500" y="1584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13386</xdr:rowOff>
    </xdr:from>
    <xdr:ext cx="534377" cy="259045"/>
    <xdr:sp macro="" textlink="">
      <xdr:nvSpPr>
        <xdr:cNvPr id="486" name="テキスト ボックス 485"/>
        <xdr:cNvSpPr txBox="1"/>
      </xdr:nvSpPr>
      <xdr:spPr>
        <a:xfrm>
          <a:off x="7594111" y="156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39612</xdr:rowOff>
    </xdr:from>
    <xdr:to>
      <xdr:col>85</xdr:col>
      <xdr:colOff>127000</xdr:colOff>
      <xdr:row>39</xdr:row>
      <xdr:rowOff>41421</xdr:rowOff>
    </xdr:to>
    <xdr:cxnSp macro="">
      <xdr:nvCxnSpPr>
        <xdr:cNvPr id="515" name="直線コネクタ 514"/>
        <xdr:cNvCxnSpPr/>
      </xdr:nvCxnSpPr>
      <xdr:spPr>
        <a:xfrm flipV="1">
          <a:off x="15481300" y="6726162"/>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41193</xdr:rowOff>
    </xdr:from>
    <xdr:to>
      <xdr:col>81</xdr:col>
      <xdr:colOff>50800</xdr:colOff>
      <xdr:row>39</xdr:row>
      <xdr:rowOff>41421</xdr:rowOff>
    </xdr:to>
    <xdr:cxnSp macro="">
      <xdr:nvCxnSpPr>
        <xdr:cNvPr id="518" name="直線コネクタ 517"/>
        <xdr:cNvCxnSpPr/>
      </xdr:nvCxnSpPr>
      <xdr:spPr>
        <a:xfrm>
          <a:off x="14592300" y="6727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41193</xdr:rowOff>
    </xdr:from>
    <xdr:to>
      <xdr:col>76</xdr:col>
      <xdr:colOff>114300</xdr:colOff>
      <xdr:row>39</xdr:row>
      <xdr:rowOff>42088</xdr:rowOff>
    </xdr:to>
    <xdr:cxnSp macro="">
      <xdr:nvCxnSpPr>
        <xdr:cNvPr id="521" name="直線コネクタ 520"/>
        <xdr:cNvCxnSpPr/>
      </xdr:nvCxnSpPr>
      <xdr:spPr>
        <a:xfrm flipV="1">
          <a:off x="13703300" y="6727743"/>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42088</xdr:rowOff>
    </xdr:from>
    <xdr:to>
      <xdr:col>71</xdr:col>
      <xdr:colOff>177800</xdr:colOff>
      <xdr:row>39</xdr:row>
      <xdr:rowOff>43841</xdr:rowOff>
    </xdr:to>
    <xdr:cxnSp macro="">
      <xdr:nvCxnSpPr>
        <xdr:cNvPr id="524" name="直線コネクタ 523"/>
        <xdr:cNvCxnSpPr/>
      </xdr:nvCxnSpPr>
      <xdr:spPr>
        <a:xfrm flipV="1">
          <a:off x="12814300" y="672863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160262</xdr:rowOff>
    </xdr:from>
    <xdr:to>
      <xdr:col>85</xdr:col>
      <xdr:colOff>177800</xdr:colOff>
      <xdr:row>39</xdr:row>
      <xdr:rowOff>90412</xdr:rowOff>
    </xdr:to>
    <xdr:sp macro="" textlink="">
      <xdr:nvSpPr>
        <xdr:cNvPr id="534" name="楕円 533"/>
        <xdr:cNvSpPr/>
      </xdr:nvSpPr>
      <xdr:spPr>
        <a:xfrm>
          <a:off x="162687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134003</xdr:rowOff>
    </xdr:from>
    <xdr:ext cx="378565" cy="259045"/>
    <xdr:sp macro="" textlink="">
      <xdr:nvSpPr>
        <xdr:cNvPr id="535" name="災害復旧事業費該当値テキスト"/>
        <xdr:cNvSpPr txBox="1"/>
      </xdr:nvSpPr>
      <xdr:spPr>
        <a:xfrm>
          <a:off x="16370300" y="6649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162071</xdr:rowOff>
    </xdr:from>
    <xdr:to>
      <xdr:col>81</xdr:col>
      <xdr:colOff>101600</xdr:colOff>
      <xdr:row>39</xdr:row>
      <xdr:rowOff>92221</xdr:rowOff>
    </xdr:to>
    <xdr:sp macro="" textlink="">
      <xdr:nvSpPr>
        <xdr:cNvPr id="536" name="楕円 535"/>
        <xdr:cNvSpPr/>
      </xdr:nvSpPr>
      <xdr:spPr>
        <a:xfrm>
          <a:off x="15430500" y="66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83348</xdr:rowOff>
    </xdr:from>
    <xdr:ext cx="378565" cy="259045"/>
    <xdr:sp macro="" textlink="">
      <xdr:nvSpPr>
        <xdr:cNvPr id="537" name="テキスト ボックス 536"/>
        <xdr:cNvSpPr txBox="1"/>
      </xdr:nvSpPr>
      <xdr:spPr>
        <a:xfrm>
          <a:off x="15292017" y="676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161843</xdr:rowOff>
    </xdr:from>
    <xdr:to>
      <xdr:col>76</xdr:col>
      <xdr:colOff>165100</xdr:colOff>
      <xdr:row>39</xdr:row>
      <xdr:rowOff>91993</xdr:rowOff>
    </xdr:to>
    <xdr:sp macro="" textlink="">
      <xdr:nvSpPr>
        <xdr:cNvPr id="538" name="楕円 537"/>
        <xdr:cNvSpPr/>
      </xdr:nvSpPr>
      <xdr:spPr>
        <a:xfrm>
          <a:off x="14541500" y="66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83120</xdr:rowOff>
    </xdr:from>
    <xdr:ext cx="378565" cy="259045"/>
    <xdr:sp macro="" textlink="">
      <xdr:nvSpPr>
        <xdr:cNvPr id="539" name="テキスト ボックス 538"/>
        <xdr:cNvSpPr txBox="1"/>
      </xdr:nvSpPr>
      <xdr:spPr>
        <a:xfrm>
          <a:off x="14403017" y="676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162738</xdr:rowOff>
    </xdr:from>
    <xdr:to>
      <xdr:col>72</xdr:col>
      <xdr:colOff>38100</xdr:colOff>
      <xdr:row>39</xdr:row>
      <xdr:rowOff>92888</xdr:rowOff>
    </xdr:to>
    <xdr:sp macro="" textlink="">
      <xdr:nvSpPr>
        <xdr:cNvPr id="540" name="楕円 539"/>
        <xdr:cNvSpPr/>
      </xdr:nvSpPr>
      <xdr:spPr>
        <a:xfrm>
          <a:off x="13652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84015</xdr:rowOff>
    </xdr:from>
    <xdr:ext cx="378565" cy="259045"/>
    <xdr:sp macro="" textlink="">
      <xdr:nvSpPr>
        <xdr:cNvPr id="541" name="テキスト ボックス 540"/>
        <xdr:cNvSpPr txBox="1"/>
      </xdr:nvSpPr>
      <xdr:spPr>
        <a:xfrm>
          <a:off x="13514017" y="67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164491</xdr:rowOff>
    </xdr:from>
    <xdr:to>
      <xdr:col>67</xdr:col>
      <xdr:colOff>101600</xdr:colOff>
      <xdr:row>39</xdr:row>
      <xdr:rowOff>94641</xdr:rowOff>
    </xdr:to>
    <xdr:sp macro="" textlink="">
      <xdr:nvSpPr>
        <xdr:cNvPr id="542" name="楕円 541"/>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85768</xdr:rowOff>
    </xdr:from>
    <xdr:ext cx="313932" cy="259045"/>
    <xdr:sp macro="" textlink="">
      <xdr:nvSpPr>
        <xdr:cNvPr id="543" name="テキスト ボックス 542"/>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64536</xdr:rowOff>
    </xdr:from>
    <xdr:to>
      <xdr:col>85</xdr:col>
      <xdr:colOff>127000</xdr:colOff>
      <xdr:row>73</xdr:row>
      <xdr:rowOff>100381</xdr:rowOff>
    </xdr:to>
    <xdr:cxnSp macro="">
      <xdr:nvCxnSpPr>
        <xdr:cNvPr id="619" name="直線コネクタ 618"/>
        <xdr:cNvCxnSpPr/>
      </xdr:nvCxnSpPr>
      <xdr:spPr>
        <a:xfrm flipV="1">
          <a:off x="15481300" y="12580386"/>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100381</xdr:rowOff>
    </xdr:from>
    <xdr:to>
      <xdr:col>81</xdr:col>
      <xdr:colOff>50800</xdr:colOff>
      <xdr:row>73</xdr:row>
      <xdr:rowOff>149347</xdr:rowOff>
    </xdr:to>
    <xdr:cxnSp macro="">
      <xdr:nvCxnSpPr>
        <xdr:cNvPr id="622" name="直線コネクタ 621"/>
        <xdr:cNvCxnSpPr/>
      </xdr:nvCxnSpPr>
      <xdr:spPr>
        <a:xfrm flipV="1">
          <a:off x="14592300" y="12616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149347</xdr:rowOff>
    </xdr:from>
    <xdr:to>
      <xdr:col>76</xdr:col>
      <xdr:colOff>114300</xdr:colOff>
      <xdr:row>74</xdr:row>
      <xdr:rowOff>65336</xdr:rowOff>
    </xdr:to>
    <xdr:cxnSp macro="">
      <xdr:nvCxnSpPr>
        <xdr:cNvPr id="625" name="直線コネクタ 624"/>
        <xdr:cNvCxnSpPr/>
      </xdr:nvCxnSpPr>
      <xdr:spPr>
        <a:xfrm flipV="1">
          <a:off x="13703300" y="12665197"/>
          <a:ext cx="889000" cy="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65336</xdr:rowOff>
    </xdr:from>
    <xdr:to>
      <xdr:col>71</xdr:col>
      <xdr:colOff>177800</xdr:colOff>
      <xdr:row>74</xdr:row>
      <xdr:rowOff>92014</xdr:rowOff>
    </xdr:to>
    <xdr:cxnSp macro="">
      <xdr:nvCxnSpPr>
        <xdr:cNvPr id="628" name="直線コネクタ 627"/>
        <xdr:cNvCxnSpPr/>
      </xdr:nvCxnSpPr>
      <xdr:spPr>
        <a:xfrm flipV="1">
          <a:off x="12814300" y="12752636"/>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13736</xdr:rowOff>
    </xdr:from>
    <xdr:to>
      <xdr:col>85</xdr:col>
      <xdr:colOff>177800</xdr:colOff>
      <xdr:row>73</xdr:row>
      <xdr:rowOff>115336</xdr:rowOff>
    </xdr:to>
    <xdr:sp macro="" textlink="">
      <xdr:nvSpPr>
        <xdr:cNvPr id="638" name="楕円 637"/>
        <xdr:cNvSpPr/>
      </xdr:nvSpPr>
      <xdr:spPr>
        <a:xfrm>
          <a:off x="16268700" y="125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36613</xdr:rowOff>
    </xdr:from>
    <xdr:ext cx="534377" cy="259045"/>
    <xdr:sp macro="" textlink="">
      <xdr:nvSpPr>
        <xdr:cNvPr id="639" name="公債費該当値テキスト"/>
        <xdr:cNvSpPr txBox="1"/>
      </xdr:nvSpPr>
      <xdr:spPr>
        <a:xfrm>
          <a:off x="16370300" y="123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49581</xdr:rowOff>
    </xdr:from>
    <xdr:to>
      <xdr:col>81</xdr:col>
      <xdr:colOff>101600</xdr:colOff>
      <xdr:row>73</xdr:row>
      <xdr:rowOff>151181</xdr:rowOff>
    </xdr:to>
    <xdr:sp macro="" textlink="">
      <xdr:nvSpPr>
        <xdr:cNvPr id="640" name="楕円 639"/>
        <xdr:cNvSpPr/>
      </xdr:nvSpPr>
      <xdr:spPr>
        <a:xfrm>
          <a:off x="15430500" y="125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167708</xdr:rowOff>
    </xdr:from>
    <xdr:ext cx="534377" cy="259045"/>
    <xdr:sp macro="" textlink="">
      <xdr:nvSpPr>
        <xdr:cNvPr id="641" name="テキスト ボックス 640"/>
        <xdr:cNvSpPr txBox="1"/>
      </xdr:nvSpPr>
      <xdr:spPr>
        <a:xfrm>
          <a:off x="15214111" y="123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98547</xdr:rowOff>
    </xdr:from>
    <xdr:to>
      <xdr:col>76</xdr:col>
      <xdr:colOff>165100</xdr:colOff>
      <xdr:row>74</xdr:row>
      <xdr:rowOff>28697</xdr:rowOff>
    </xdr:to>
    <xdr:sp macro="" textlink="">
      <xdr:nvSpPr>
        <xdr:cNvPr id="642" name="楕円 641"/>
        <xdr:cNvSpPr/>
      </xdr:nvSpPr>
      <xdr:spPr>
        <a:xfrm>
          <a:off x="14541500" y="126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45224</xdr:rowOff>
    </xdr:from>
    <xdr:ext cx="534377" cy="259045"/>
    <xdr:sp macro="" textlink="">
      <xdr:nvSpPr>
        <xdr:cNvPr id="643" name="テキスト ボックス 642"/>
        <xdr:cNvSpPr txBox="1"/>
      </xdr:nvSpPr>
      <xdr:spPr>
        <a:xfrm>
          <a:off x="14325111" y="123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14536</xdr:rowOff>
    </xdr:from>
    <xdr:to>
      <xdr:col>72</xdr:col>
      <xdr:colOff>38100</xdr:colOff>
      <xdr:row>74</xdr:row>
      <xdr:rowOff>116136</xdr:rowOff>
    </xdr:to>
    <xdr:sp macro="" textlink="">
      <xdr:nvSpPr>
        <xdr:cNvPr id="644" name="楕円 643"/>
        <xdr:cNvSpPr/>
      </xdr:nvSpPr>
      <xdr:spPr>
        <a:xfrm>
          <a:off x="13652500" y="127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107263</xdr:rowOff>
    </xdr:from>
    <xdr:ext cx="534377" cy="259045"/>
    <xdr:sp macro="" textlink="">
      <xdr:nvSpPr>
        <xdr:cNvPr id="645" name="テキスト ボックス 644"/>
        <xdr:cNvSpPr txBox="1"/>
      </xdr:nvSpPr>
      <xdr:spPr>
        <a:xfrm>
          <a:off x="13436111" y="127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41214</xdr:rowOff>
    </xdr:from>
    <xdr:to>
      <xdr:col>67</xdr:col>
      <xdr:colOff>101600</xdr:colOff>
      <xdr:row>74</xdr:row>
      <xdr:rowOff>142814</xdr:rowOff>
    </xdr:to>
    <xdr:sp macro="" textlink="">
      <xdr:nvSpPr>
        <xdr:cNvPr id="646" name="楕円 645"/>
        <xdr:cNvSpPr/>
      </xdr:nvSpPr>
      <xdr:spPr>
        <a:xfrm>
          <a:off x="12763500" y="12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133941</xdr:rowOff>
    </xdr:from>
    <xdr:ext cx="534377" cy="259045"/>
    <xdr:sp macro="" textlink="">
      <xdr:nvSpPr>
        <xdr:cNvPr id="647" name="テキスト ボックス 646"/>
        <xdr:cNvSpPr txBox="1"/>
      </xdr:nvSpPr>
      <xdr:spPr>
        <a:xfrm>
          <a:off x="12547111" y="128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115798</xdr:rowOff>
    </xdr:from>
    <xdr:to>
      <xdr:col>85</xdr:col>
      <xdr:colOff>127000</xdr:colOff>
      <xdr:row>98</xdr:row>
      <xdr:rowOff>119729</xdr:rowOff>
    </xdr:to>
    <xdr:cxnSp macro="">
      <xdr:nvCxnSpPr>
        <xdr:cNvPr id="674" name="直線コネクタ 673"/>
        <xdr:cNvCxnSpPr/>
      </xdr:nvCxnSpPr>
      <xdr:spPr>
        <a:xfrm flipV="1">
          <a:off x="15481300" y="16917898"/>
          <a:ext cx="8382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114399</xdr:rowOff>
    </xdr:from>
    <xdr:to>
      <xdr:col>81</xdr:col>
      <xdr:colOff>50800</xdr:colOff>
      <xdr:row>98</xdr:row>
      <xdr:rowOff>119729</xdr:rowOff>
    </xdr:to>
    <xdr:cxnSp macro="">
      <xdr:nvCxnSpPr>
        <xdr:cNvPr id="677" name="直線コネクタ 676"/>
        <xdr:cNvCxnSpPr/>
      </xdr:nvCxnSpPr>
      <xdr:spPr>
        <a:xfrm>
          <a:off x="14592300" y="16916499"/>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85892</xdr:rowOff>
    </xdr:from>
    <xdr:to>
      <xdr:col>76</xdr:col>
      <xdr:colOff>114300</xdr:colOff>
      <xdr:row>98</xdr:row>
      <xdr:rowOff>114399</xdr:rowOff>
    </xdr:to>
    <xdr:cxnSp macro="">
      <xdr:nvCxnSpPr>
        <xdr:cNvPr id="680" name="直線コネクタ 679"/>
        <xdr:cNvCxnSpPr/>
      </xdr:nvCxnSpPr>
      <xdr:spPr>
        <a:xfrm>
          <a:off x="13703300" y="16887992"/>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72642</xdr:rowOff>
    </xdr:from>
    <xdr:to>
      <xdr:col>71</xdr:col>
      <xdr:colOff>177800</xdr:colOff>
      <xdr:row>98</xdr:row>
      <xdr:rowOff>85892</xdr:rowOff>
    </xdr:to>
    <xdr:cxnSp macro="">
      <xdr:nvCxnSpPr>
        <xdr:cNvPr id="683" name="直線コネクタ 682"/>
        <xdr:cNvCxnSpPr/>
      </xdr:nvCxnSpPr>
      <xdr:spPr>
        <a:xfrm>
          <a:off x="12814300" y="16874742"/>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64998</xdr:rowOff>
    </xdr:from>
    <xdr:to>
      <xdr:col>85</xdr:col>
      <xdr:colOff>177800</xdr:colOff>
      <xdr:row>98</xdr:row>
      <xdr:rowOff>166598</xdr:rowOff>
    </xdr:to>
    <xdr:sp macro="" textlink="">
      <xdr:nvSpPr>
        <xdr:cNvPr id="693" name="楕円 692"/>
        <xdr:cNvSpPr/>
      </xdr:nvSpPr>
      <xdr:spPr>
        <a:xfrm>
          <a:off x="16268700" y="168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68929</xdr:rowOff>
    </xdr:from>
    <xdr:to>
      <xdr:col>81</xdr:col>
      <xdr:colOff>101600</xdr:colOff>
      <xdr:row>98</xdr:row>
      <xdr:rowOff>170529</xdr:rowOff>
    </xdr:to>
    <xdr:sp macro="" textlink="">
      <xdr:nvSpPr>
        <xdr:cNvPr id="695" name="楕円 694"/>
        <xdr:cNvSpPr/>
      </xdr:nvSpPr>
      <xdr:spPr>
        <a:xfrm>
          <a:off x="15430500" y="168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161656</xdr:rowOff>
    </xdr:from>
    <xdr:ext cx="469744" cy="259045"/>
    <xdr:sp macro="" textlink="">
      <xdr:nvSpPr>
        <xdr:cNvPr id="696" name="テキスト ボックス 695"/>
        <xdr:cNvSpPr txBox="1"/>
      </xdr:nvSpPr>
      <xdr:spPr>
        <a:xfrm>
          <a:off x="15246428" y="1696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63599</xdr:rowOff>
    </xdr:from>
    <xdr:to>
      <xdr:col>76</xdr:col>
      <xdr:colOff>165100</xdr:colOff>
      <xdr:row>98</xdr:row>
      <xdr:rowOff>165199</xdr:rowOff>
    </xdr:to>
    <xdr:sp macro="" textlink="">
      <xdr:nvSpPr>
        <xdr:cNvPr id="697" name="楕円 696"/>
        <xdr:cNvSpPr/>
      </xdr:nvSpPr>
      <xdr:spPr>
        <a:xfrm>
          <a:off x="14541500" y="16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156326</xdr:rowOff>
    </xdr:from>
    <xdr:ext cx="469744" cy="259045"/>
    <xdr:sp macro="" textlink="">
      <xdr:nvSpPr>
        <xdr:cNvPr id="698" name="テキスト ボックス 697"/>
        <xdr:cNvSpPr txBox="1"/>
      </xdr:nvSpPr>
      <xdr:spPr>
        <a:xfrm>
          <a:off x="14357428" y="1695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35092</xdr:rowOff>
    </xdr:from>
    <xdr:to>
      <xdr:col>72</xdr:col>
      <xdr:colOff>38100</xdr:colOff>
      <xdr:row>98</xdr:row>
      <xdr:rowOff>136692</xdr:rowOff>
    </xdr:to>
    <xdr:sp macro="" textlink="">
      <xdr:nvSpPr>
        <xdr:cNvPr id="699" name="楕円 698"/>
        <xdr:cNvSpPr/>
      </xdr:nvSpPr>
      <xdr:spPr>
        <a:xfrm>
          <a:off x="13652500" y="168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153219</xdr:rowOff>
    </xdr:from>
    <xdr:ext cx="534377" cy="259045"/>
    <xdr:sp macro="" textlink="">
      <xdr:nvSpPr>
        <xdr:cNvPr id="700" name="テキスト ボックス 699"/>
        <xdr:cNvSpPr txBox="1"/>
      </xdr:nvSpPr>
      <xdr:spPr>
        <a:xfrm>
          <a:off x="13436111" y="1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21842</xdr:rowOff>
    </xdr:from>
    <xdr:to>
      <xdr:col>67</xdr:col>
      <xdr:colOff>101600</xdr:colOff>
      <xdr:row>98</xdr:row>
      <xdr:rowOff>123442</xdr:rowOff>
    </xdr:to>
    <xdr:sp macro="" textlink="">
      <xdr:nvSpPr>
        <xdr:cNvPr id="701" name="楕円 700"/>
        <xdr:cNvSpPr/>
      </xdr:nvSpPr>
      <xdr:spPr>
        <a:xfrm>
          <a:off x="12763500" y="1682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139969</xdr:rowOff>
    </xdr:from>
    <xdr:ext cx="534377" cy="259045"/>
    <xdr:sp macro="" textlink="">
      <xdr:nvSpPr>
        <xdr:cNvPr id="702" name="テキスト ボックス 701"/>
        <xdr:cNvSpPr txBox="1"/>
      </xdr:nvSpPr>
      <xdr:spPr>
        <a:xfrm>
          <a:off x="12547111" y="165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3" name="直線コネクタ 73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20371</xdr:rowOff>
    </xdr:from>
    <xdr:to>
      <xdr:col>102</xdr:col>
      <xdr:colOff>114300</xdr:colOff>
      <xdr:row>38</xdr:row>
      <xdr:rowOff>25400</xdr:rowOff>
    </xdr:to>
    <xdr:cxnSp macro="">
      <xdr:nvCxnSpPr>
        <xdr:cNvPr id="736" name="直線コネクタ 735"/>
        <xdr:cNvCxnSpPr/>
      </xdr:nvCxnSpPr>
      <xdr:spPr>
        <a:xfrm>
          <a:off x="18656300" y="65354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2" name="楕円 75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3" name="テキスト ボックス 75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141021</xdr:rowOff>
    </xdr:from>
    <xdr:to>
      <xdr:col>98</xdr:col>
      <xdr:colOff>38100</xdr:colOff>
      <xdr:row>38</xdr:row>
      <xdr:rowOff>71171</xdr:rowOff>
    </xdr:to>
    <xdr:sp macro="" textlink="">
      <xdr:nvSpPr>
        <xdr:cNvPr id="754" name="楕円 753"/>
        <xdr:cNvSpPr/>
      </xdr:nvSpPr>
      <xdr:spPr>
        <a:xfrm>
          <a:off x="18605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62298</xdr:rowOff>
    </xdr:from>
    <xdr:ext cx="313932" cy="259045"/>
    <xdr:sp macro="" textlink="">
      <xdr:nvSpPr>
        <xdr:cNvPr id="755" name="テキスト ボックス 754"/>
        <xdr:cNvSpPr txBox="1"/>
      </xdr:nvSpPr>
      <xdr:spPr>
        <a:xfrm>
          <a:off x="18499333" y="6577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160922</xdr:rowOff>
    </xdr:from>
    <xdr:to>
      <xdr:col>116</xdr:col>
      <xdr:colOff>63500</xdr:colOff>
      <xdr:row>58</xdr:row>
      <xdr:rowOff>166827</xdr:rowOff>
    </xdr:to>
    <xdr:cxnSp macro="">
      <xdr:nvCxnSpPr>
        <xdr:cNvPr id="784" name="直線コネクタ 783"/>
        <xdr:cNvCxnSpPr/>
      </xdr:nvCxnSpPr>
      <xdr:spPr>
        <a:xfrm>
          <a:off x="21323300" y="10105022"/>
          <a:ext cx="8382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157359</xdr:rowOff>
    </xdr:from>
    <xdr:to>
      <xdr:col>111</xdr:col>
      <xdr:colOff>177800</xdr:colOff>
      <xdr:row>58</xdr:row>
      <xdr:rowOff>160922</xdr:rowOff>
    </xdr:to>
    <xdr:cxnSp macro="">
      <xdr:nvCxnSpPr>
        <xdr:cNvPr id="787" name="直線コネクタ 786"/>
        <xdr:cNvCxnSpPr/>
      </xdr:nvCxnSpPr>
      <xdr:spPr>
        <a:xfrm>
          <a:off x="20434300" y="10101459"/>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157188</xdr:rowOff>
    </xdr:from>
    <xdr:to>
      <xdr:col>107</xdr:col>
      <xdr:colOff>50800</xdr:colOff>
      <xdr:row>58</xdr:row>
      <xdr:rowOff>157359</xdr:rowOff>
    </xdr:to>
    <xdr:cxnSp macro="">
      <xdr:nvCxnSpPr>
        <xdr:cNvPr id="790" name="直線コネクタ 789"/>
        <xdr:cNvCxnSpPr/>
      </xdr:nvCxnSpPr>
      <xdr:spPr>
        <a:xfrm>
          <a:off x="19545300" y="1010128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156940</xdr:rowOff>
    </xdr:from>
    <xdr:to>
      <xdr:col>102</xdr:col>
      <xdr:colOff>114300</xdr:colOff>
      <xdr:row>58</xdr:row>
      <xdr:rowOff>157188</xdr:rowOff>
    </xdr:to>
    <xdr:cxnSp macro="">
      <xdr:nvCxnSpPr>
        <xdr:cNvPr id="793" name="直線コネクタ 792"/>
        <xdr:cNvCxnSpPr/>
      </xdr:nvCxnSpPr>
      <xdr:spPr>
        <a:xfrm>
          <a:off x="18656300" y="10101040"/>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116027</xdr:rowOff>
    </xdr:from>
    <xdr:to>
      <xdr:col>116</xdr:col>
      <xdr:colOff>114300</xdr:colOff>
      <xdr:row>59</xdr:row>
      <xdr:rowOff>46177</xdr:rowOff>
    </xdr:to>
    <xdr:sp macro="" textlink="">
      <xdr:nvSpPr>
        <xdr:cNvPr id="803" name="楕円 802"/>
        <xdr:cNvSpPr/>
      </xdr:nvSpPr>
      <xdr:spPr>
        <a:xfrm>
          <a:off x="22110700" y="100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30954</xdr:rowOff>
    </xdr:from>
    <xdr:ext cx="469744" cy="259045"/>
    <xdr:sp macro="" textlink="">
      <xdr:nvSpPr>
        <xdr:cNvPr id="804" name="貸付金該当値テキスト"/>
        <xdr:cNvSpPr txBox="1"/>
      </xdr:nvSpPr>
      <xdr:spPr>
        <a:xfrm>
          <a:off x="22212300" y="997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110122</xdr:rowOff>
    </xdr:from>
    <xdr:to>
      <xdr:col>112</xdr:col>
      <xdr:colOff>38100</xdr:colOff>
      <xdr:row>59</xdr:row>
      <xdr:rowOff>40272</xdr:rowOff>
    </xdr:to>
    <xdr:sp macro="" textlink="">
      <xdr:nvSpPr>
        <xdr:cNvPr id="805" name="楕円 804"/>
        <xdr:cNvSpPr/>
      </xdr:nvSpPr>
      <xdr:spPr>
        <a:xfrm>
          <a:off x="21272500" y="1005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31399</xdr:rowOff>
    </xdr:from>
    <xdr:ext cx="469744" cy="259045"/>
    <xdr:sp macro="" textlink="">
      <xdr:nvSpPr>
        <xdr:cNvPr id="806" name="テキスト ボックス 805"/>
        <xdr:cNvSpPr txBox="1"/>
      </xdr:nvSpPr>
      <xdr:spPr>
        <a:xfrm>
          <a:off x="21088428" y="1014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106559</xdr:rowOff>
    </xdr:from>
    <xdr:to>
      <xdr:col>107</xdr:col>
      <xdr:colOff>101600</xdr:colOff>
      <xdr:row>59</xdr:row>
      <xdr:rowOff>36709</xdr:rowOff>
    </xdr:to>
    <xdr:sp macro="" textlink="">
      <xdr:nvSpPr>
        <xdr:cNvPr id="807" name="楕円 806"/>
        <xdr:cNvSpPr/>
      </xdr:nvSpPr>
      <xdr:spPr>
        <a:xfrm>
          <a:off x="20383500" y="100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27836</xdr:rowOff>
    </xdr:from>
    <xdr:ext cx="469744" cy="259045"/>
    <xdr:sp macro="" textlink="">
      <xdr:nvSpPr>
        <xdr:cNvPr id="808" name="テキスト ボックス 807"/>
        <xdr:cNvSpPr txBox="1"/>
      </xdr:nvSpPr>
      <xdr:spPr>
        <a:xfrm>
          <a:off x="20199428" y="101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106388</xdr:rowOff>
    </xdr:from>
    <xdr:to>
      <xdr:col>102</xdr:col>
      <xdr:colOff>165100</xdr:colOff>
      <xdr:row>59</xdr:row>
      <xdr:rowOff>36538</xdr:rowOff>
    </xdr:to>
    <xdr:sp macro="" textlink="">
      <xdr:nvSpPr>
        <xdr:cNvPr id="809" name="楕円 808"/>
        <xdr:cNvSpPr/>
      </xdr:nvSpPr>
      <xdr:spPr>
        <a:xfrm>
          <a:off x="19494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27665</xdr:rowOff>
    </xdr:from>
    <xdr:ext cx="469744" cy="259045"/>
    <xdr:sp macro="" textlink="">
      <xdr:nvSpPr>
        <xdr:cNvPr id="810" name="テキスト ボックス 809"/>
        <xdr:cNvSpPr txBox="1"/>
      </xdr:nvSpPr>
      <xdr:spPr>
        <a:xfrm>
          <a:off x="19310428" y="1014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106140</xdr:rowOff>
    </xdr:from>
    <xdr:to>
      <xdr:col>98</xdr:col>
      <xdr:colOff>38100</xdr:colOff>
      <xdr:row>59</xdr:row>
      <xdr:rowOff>36290</xdr:rowOff>
    </xdr:to>
    <xdr:sp macro="" textlink="">
      <xdr:nvSpPr>
        <xdr:cNvPr id="811" name="楕円 810"/>
        <xdr:cNvSpPr/>
      </xdr:nvSpPr>
      <xdr:spPr>
        <a:xfrm>
          <a:off x="18605500" y="100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27417</xdr:rowOff>
    </xdr:from>
    <xdr:ext cx="469744" cy="259045"/>
    <xdr:sp macro="" textlink="">
      <xdr:nvSpPr>
        <xdr:cNvPr id="812" name="テキスト ボックス 811"/>
        <xdr:cNvSpPr txBox="1"/>
      </xdr:nvSpPr>
      <xdr:spPr>
        <a:xfrm>
          <a:off x="18421428" y="1014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9170</xdr:rowOff>
    </xdr:from>
    <xdr:to>
      <xdr:col>116</xdr:col>
      <xdr:colOff>63500</xdr:colOff>
      <xdr:row>77</xdr:row>
      <xdr:rowOff>14002</xdr:rowOff>
    </xdr:to>
    <xdr:cxnSp macro="">
      <xdr:nvCxnSpPr>
        <xdr:cNvPr id="843" name="直線コネクタ 842"/>
        <xdr:cNvCxnSpPr/>
      </xdr:nvCxnSpPr>
      <xdr:spPr>
        <a:xfrm flipV="1">
          <a:off x="21323300" y="13210820"/>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169549</xdr:rowOff>
    </xdr:from>
    <xdr:to>
      <xdr:col>111</xdr:col>
      <xdr:colOff>177800</xdr:colOff>
      <xdr:row>77</xdr:row>
      <xdr:rowOff>14002</xdr:rowOff>
    </xdr:to>
    <xdr:cxnSp macro="">
      <xdr:nvCxnSpPr>
        <xdr:cNvPr id="846" name="直線コネクタ 845"/>
        <xdr:cNvCxnSpPr/>
      </xdr:nvCxnSpPr>
      <xdr:spPr>
        <a:xfrm>
          <a:off x="20434300" y="13199749"/>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169549</xdr:rowOff>
    </xdr:from>
    <xdr:to>
      <xdr:col>107</xdr:col>
      <xdr:colOff>50800</xdr:colOff>
      <xdr:row>77</xdr:row>
      <xdr:rowOff>18552</xdr:rowOff>
    </xdr:to>
    <xdr:cxnSp macro="">
      <xdr:nvCxnSpPr>
        <xdr:cNvPr id="849" name="直線コネクタ 848"/>
        <xdr:cNvCxnSpPr/>
      </xdr:nvCxnSpPr>
      <xdr:spPr>
        <a:xfrm flipV="1">
          <a:off x="19545300" y="13199749"/>
          <a:ext cx="889000" cy="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18552</xdr:rowOff>
    </xdr:from>
    <xdr:to>
      <xdr:col>102</xdr:col>
      <xdr:colOff>114300</xdr:colOff>
      <xdr:row>77</xdr:row>
      <xdr:rowOff>18901</xdr:rowOff>
    </xdr:to>
    <xdr:cxnSp macro="">
      <xdr:nvCxnSpPr>
        <xdr:cNvPr id="852" name="直線コネクタ 851"/>
        <xdr:cNvCxnSpPr/>
      </xdr:nvCxnSpPr>
      <xdr:spPr>
        <a:xfrm flipV="1">
          <a:off x="18656300" y="13220202"/>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129820</xdr:rowOff>
    </xdr:from>
    <xdr:to>
      <xdr:col>116</xdr:col>
      <xdr:colOff>114300</xdr:colOff>
      <xdr:row>77</xdr:row>
      <xdr:rowOff>59970</xdr:rowOff>
    </xdr:to>
    <xdr:sp macro="" textlink="">
      <xdr:nvSpPr>
        <xdr:cNvPr id="862" name="楕円 861"/>
        <xdr:cNvSpPr/>
      </xdr:nvSpPr>
      <xdr:spPr>
        <a:xfrm>
          <a:off x="22110700" y="131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152697</xdr:rowOff>
    </xdr:from>
    <xdr:ext cx="534377" cy="259045"/>
    <xdr:sp macro="" textlink="">
      <xdr:nvSpPr>
        <xdr:cNvPr id="863" name="繰出金該当値テキスト"/>
        <xdr:cNvSpPr txBox="1"/>
      </xdr:nvSpPr>
      <xdr:spPr>
        <a:xfrm>
          <a:off x="22212300" y="130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134652</xdr:rowOff>
    </xdr:from>
    <xdr:to>
      <xdr:col>112</xdr:col>
      <xdr:colOff>38100</xdr:colOff>
      <xdr:row>77</xdr:row>
      <xdr:rowOff>64802</xdr:rowOff>
    </xdr:to>
    <xdr:sp macro="" textlink="">
      <xdr:nvSpPr>
        <xdr:cNvPr id="864" name="楕円 863"/>
        <xdr:cNvSpPr/>
      </xdr:nvSpPr>
      <xdr:spPr>
        <a:xfrm>
          <a:off x="21272500" y="131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55929</xdr:rowOff>
    </xdr:from>
    <xdr:ext cx="534377" cy="259045"/>
    <xdr:sp macro="" textlink="">
      <xdr:nvSpPr>
        <xdr:cNvPr id="865" name="テキスト ボックス 864"/>
        <xdr:cNvSpPr txBox="1"/>
      </xdr:nvSpPr>
      <xdr:spPr>
        <a:xfrm>
          <a:off x="21056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118749</xdr:rowOff>
    </xdr:from>
    <xdr:to>
      <xdr:col>107</xdr:col>
      <xdr:colOff>101600</xdr:colOff>
      <xdr:row>77</xdr:row>
      <xdr:rowOff>48899</xdr:rowOff>
    </xdr:to>
    <xdr:sp macro="" textlink="">
      <xdr:nvSpPr>
        <xdr:cNvPr id="866" name="楕円 865"/>
        <xdr:cNvSpPr/>
      </xdr:nvSpPr>
      <xdr:spPr>
        <a:xfrm>
          <a:off x="20383500" y="1314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40026</xdr:rowOff>
    </xdr:from>
    <xdr:ext cx="534377" cy="259045"/>
    <xdr:sp macro="" textlink="">
      <xdr:nvSpPr>
        <xdr:cNvPr id="867" name="テキスト ボックス 866"/>
        <xdr:cNvSpPr txBox="1"/>
      </xdr:nvSpPr>
      <xdr:spPr>
        <a:xfrm>
          <a:off x="20167111" y="1324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139202</xdr:rowOff>
    </xdr:from>
    <xdr:to>
      <xdr:col>102</xdr:col>
      <xdr:colOff>165100</xdr:colOff>
      <xdr:row>77</xdr:row>
      <xdr:rowOff>69352</xdr:rowOff>
    </xdr:to>
    <xdr:sp macro="" textlink="">
      <xdr:nvSpPr>
        <xdr:cNvPr id="868" name="楕円 867"/>
        <xdr:cNvSpPr/>
      </xdr:nvSpPr>
      <xdr:spPr>
        <a:xfrm>
          <a:off x="19494500" y="1316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60479</xdr:rowOff>
    </xdr:from>
    <xdr:ext cx="534377" cy="259045"/>
    <xdr:sp macro="" textlink="">
      <xdr:nvSpPr>
        <xdr:cNvPr id="869" name="テキスト ボックス 868"/>
        <xdr:cNvSpPr txBox="1"/>
      </xdr:nvSpPr>
      <xdr:spPr>
        <a:xfrm>
          <a:off x="19278111" y="1326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139551</xdr:rowOff>
    </xdr:from>
    <xdr:to>
      <xdr:col>98</xdr:col>
      <xdr:colOff>38100</xdr:colOff>
      <xdr:row>77</xdr:row>
      <xdr:rowOff>69701</xdr:rowOff>
    </xdr:to>
    <xdr:sp macro="" textlink="">
      <xdr:nvSpPr>
        <xdr:cNvPr id="870" name="楕円 869"/>
        <xdr:cNvSpPr/>
      </xdr:nvSpPr>
      <xdr:spPr>
        <a:xfrm>
          <a:off x="18605500" y="131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86228</xdr:rowOff>
    </xdr:from>
    <xdr:ext cx="534377" cy="259045"/>
    <xdr:sp macro="" textlink="">
      <xdr:nvSpPr>
        <xdr:cNvPr id="871" name="テキスト ボックス 870"/>
        <xdr:cNvSpPr txBox="1"/>
      </xdr:nvSpPr>
      <xdr:spPr>
        <a:xfrm>
          <a:off x="18389111" y="1294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全体的な傾向は類似団体の平均値と同様となっている。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扶助費は、社会保障制度の拡充や子育て施策の充実などにより類似団体と比較して高い数値となっている。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公債費は、合併特例債の償還が本格化していることから近年増加の傾向がある。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普通建設事業費では、国の経済対策などを活用し学校施設の耐震化等に取り組んだため、平成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年度のみ類似団体の平均値に比べ著しく高い額となっているが、それ以後は概ね同水準で推移し、平成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香川県丸亀市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113,545
111,522
111.79
40,408,686
39,836,597
487,698
24,707,159
55,432,830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23114</xdr:rowOff>
    </xdr:from>
    <xdr:to>
      <xdr:col>24</xdr:col>
      <xdr:colOff>62865</xdr:colOff>
      <xdr:row>38</xdr:row>
      <xdr:rowOff>1016</xdr:rowOff>
    </xdr:to>
    <xdr:cxnSp macro="">
      <xdr:nvCxnSpPr>
        <xdr:cNvPr id="56" name="直線コネクタ 55"/>
        <xdr:cNvCxnSpPr/>
      </xdr:nvCxnSpPr>
      <xdr:spPr>
        <a:xfrm flipV="1">
          <a:off x="4633595" y="5509514"/>
          <a:ext cx="1270" cy="10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4843</xdr:rowOff>
    </xdr:from>
    <xdr:ext cx="469744" cy="259045"/>
    <xdr:sp macro="" textlink="">
      <xdr:nvSpPr>
        <xdr:cNvPr id="57" name="議会費最小値テキスト"/>
        <xdr:cNvSpPr txBox="1"/>
      </xdr:nvSpPr>
      <xdr:spPr>
        <a:xfrm>
          <a:off x="46863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1016</xdr:rowOff>
    </xdr:from>
    <xdr:to>
      <xdr:col>24</xdr:col>
      <xdr:colOff>152400</xdr:colOff>
      <xdr:row>38</xdr:row>
      <xdr:rowOff>1016</xdr:rowOff>
    </xdr:to>
    <xdr:cxnSp macro="">
      <xdr:nvCxnSpPr>
        <xdr:cNvPr id="58" name="直線コネクタ 57"/>
        <xdr:cNvCxnSpPr/>
      </xdr:nvCxnSpPr>
      <xdr:spPr>
        <a:xfrm>
          <a:off x="4546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141241</xdr:rowOff>
    </xdr:from>
    <xdr:ext cx="469744" cy="259045"/>
    <xdr:sp macro="" textlink="">
      <xdr:nvSpPr>
        <xdr:cNvPr id="59" name="議会費最大値テキスト"/>
        <xdr:cNvSpPr txBox="1"/>
      </xdr:nvSpPr>
      <xdr:spPr>
        <a:xfrm>
          <a:off x="4686300" y="52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23114</xdr:rowOff>
    </xdr:from>
    <xdr:to>
      <xdr:col>24</xdr:col>
      <xdr:colOff>152400</xdr:colOff>
      <xdr:row>32</xdr:row>
      <xdr:rowOff>23114</xdr:rowOff>
    </xdr:to>
    <xdr:cxnSp macro="">
      <xdr:nvCxnSpPr>
        <xdr:cNvPr id="60" name="直線コネクタ 59"/>
        <xdr:cNvCxnSpPr/>
      </xdr:nvCxnSpPr>
      <xdr:spPr>
        <a:xfrm>
          <a:off x="4546600" y="550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161798</xdr:rowOff>
    </xdr:from>
    <xdr:to>
      <xdr:col>24</xdr:col>
      <xdr:colOff>63500</xdr:colOff>
      <xdr:row>33</xdr:row>
      <xdr:rowOff>13208</xdr:rowOff>
    </xdr:to>
    <xdr:cxnSp macro="">
      <xdr:nvCxnSpPr>
        <xdr:cNvPr id="61" name="直線コネクタ 60"/>
        <xdr:cNvCxnSpPr/>
      </xdr:nvCxnSpPr>
      <xdr:spPr>
        <a:xfrm>
          <a:off x="3797300" y="56481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94759</xdr:rowOff>
    </xdr:from>
    <xdr:ext cx="469744" cy="259045"/>
    <xdr:sp macro="" textlink="">
      <xdr:nvSpPr>
        <xdr:cNvPr id="62"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116332</xdr:rowOff>
    </xdr:from>
    <xdr:to>
      <xdr:col>24</xdr:col>
      <xdr:colOff>114300</xdr:colOff>
      <xdr:row>35</xdr:row>
      <xdr:rowOff>46482</xdr:rowOff>
    </xdr:to>
    <xdr:sp macro="" textlink="">
      <xdr:nvSpPr>
        <xdr:cNvPr id="63" name="フローチャート: 判断 62"/>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58166</xdr:rowOff>
    </xdr:from>
    <xdr:to>
      <xdr:col>19</xdr:col>
      <xdr:colOff>177800</xdr:colOff>
      <xdr:row>32</xdr:row>
      <xdr:rowOff>161798</xdr:rowOff>
    </xdr:to>
    <xdr:cxnSp macro="">
      <xdr:nvCxnSpPr>
        <xdr:cNvPr id="64" name="直線コネクタ 63"/>
        <xdr:cNvCxnSpPr/>
      </xdr:nvCxnSpPr>
      <xdr:spPr>
        <a:xfrm>
          <a:off x="2908300" y="537311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87376</xdr:rowOff>
    </xdr:from>
    <xdr:to>
      <xdr:col>20</xdr:col>
      <xdr:colOff>38100</xdr:colOff>
      <xdr:row>35</xdr:row>
      <xdr:rowOff>17526</xdr:rowOff>
    </xdr:to>
    <xdr:sp macro="" textlink="">
      <xdr:nvSpPr>
        <xdr:cNvPr id="65" name="フローチャート: 判断 64"/>
        <xdr:cNvSpPr/>
      </xdr:nvSpPr>
      <xdr:spPr>
        <a:xfrm>
          <a:off x="3746500" y="591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8653</xdr:rowOff>
    </xdr:from>
    <xdr:ext cx="469744" cy="259045"/>
    <xdr:sp macro="" textlink="">
      <xdr:nvSpPr>
        <xdr:cNvPr id="66" name="テキスト ボックス 65"/>
        <xdr:cNvSpPr txBox="1"/>
      </xdr:nvSpPr>
      <xdr:spPr>
        <a:xfrm>
          <a:off x="3562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58166</xdr:rowOff>
    </xdr:from>
    <xdr:to>
      <xdr:col>15</xdr:col>
      <xdr:colOff>50800</xdr:colOff>
      <xdr:row>31</xdr:row>
      <xdr:rowOff>143510</xdr:rowOff>
    </xdr:to>
    <xdr:cxnSp macro="">
      <xdr:nvCxnSpPr>
        <xdr:cNvPr id="67" name="直線コネクタ 66"/>
        <xdr:cNvCxnSpPr/>
      </xdr:nvCxnSpPr>
      <xdr:spPr>
        <a:xfrm flipV="1">
          <a:off x="2019300" y="537311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92710</xdr:rowOff>
    </xdr:from>
    <xdr:to>
      <xdr:col>15</xdr:col>
      <xdr:colOff>101600</xdr:colOff>
      <xdr:row>34</xdr:row>
      <xdr:rowOff>22860</xdr:rowOff>
    </xdr:to>
    <xdr:sp macro="" textlink="">
      <xdr:nvSpPr>
        <xdr:cNvPr id="68" name="フローチャート: 判断 67"/>
        <xdr:cNvSpPr/>
      </xdr:nvSpPr>
      <xdr:spPr>
        <a:xfrm>
          <a:off x="2857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13987</xdr:rowOff>
    </xdr:from>
    <xdr:ext cx="469744" cy="259045"/>
    <xdr:sp macro="" textlink="">
      <xdr:nvSpPr>
        <xdr:cNvPr id="69" name="テキスト ボックス 68"/>
        <xdr:cNvSpPr txBox="1"/>
      </xdr:nvSpPr>
      <xdr:spPr>
        <a:xfrm>
          <a:off x="2673428"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143510</xdr:rowOff>
    </xdr:from>
    <xdr:to>
      <xdr:col>10</xdr:col>
      <xdr:colOff>114300</xdr:colOff>
      <xdr:row>32</xdr:row>
      <xdr:rowOff>27686</xdr:rowOff>
    </xdr:to>
    <xdr:cxnSp macro="">
      <xdr:nvCxnSpPr>
        <xdr:cNvPr id="70" name="直線コネクタ 69"/>
        <xdr:cNvCxnSpPr/>
      </xdr:nvCxnSpPr>
      <xdr:spPr>
        <a:xfrm flipV="1">
          <a:off x="1130300" y="5458460"/>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165100</xdr:rowOff>
    </xdr:from>
    <xdr:to>
      <xdr:col>10</xdr:col>
      <xdr:colOff>165100</xdr:colOff>
      <xdr:row>33</xdr:row>
      <xdr:rowOff>95250</xdr:rowOff>
    </xdr:to>
    <xdr:sp macro="" textlink="">
      <xdr:nvSpPr>
        <xdr:cNvPr id="71" name="フローチャート: 判断 70"/>
        <xdr:cNvSpPr/>
      </xdr:nvSpPr>
      <xdr:spPr>
        <a:xfrm>
          <a:off x="1968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86377</xdr:rowOff>
    </xdr:from>
    <xdr:ext cx="469744" cy="259045"/>
    <xdr:sp macro="" textlink="">
      <xdr:nvSpPr>
        <xdr:cNvPr id="72" name="テキスト ボックス 71"/>
        <xdr:cNvSpPr txBox="1"/>
      </xdr:nvSpPr>
      <xdr:spPr>
        <a:xfrm>
          <a:off x="1784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73" name="フローチャート: 判断 72"/>
        <xdr:cNvSpPr/>
      </xdr:nvSpPr>
      <xdr:spPr>
        <a:xfrm>
          <a:off x="107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124477</xdr:rowOff>
    </xdr:from>
    <xdr:ext cx="469744" cy="259045"/>
    <xdr:sp macro="" textlink="">
      <xdr:nvSpPr>
        <xdr:cNvPr id="74" name="テキスト ボックス 73"/>
        <xdr:cNvSpPr txBox="1"/>
      </xdr:nvSpPr>
      <xdr:spPr>
        <a:xfrm>
          <a:off x="895428"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133858</xdr:rowOff>
    </xdr:from>
    <xdr:to>
      <xdr:col>24</xdr:col>
      <xdr:colOff>114300</xdr:colOff>
      <xdr:row>33</xdr:row>
      <xdr:rowOff>64008</xdr:rowOff>
    </xdr:to>
    <xdr:sp macro="" textlink="">
      <xdr:nvSpPr>
        <xdr:cNvPr id="80" name="楕円 79"/>
        <xdr:cNvSpPr/>
      </xdr:nvSpPr>
      <xdr:spPr>
        <a:xfrm>
          <a:off x="45847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156735</xdr:rowOff>
    </xdr:from>
    <xdr:ext cx="469744" cy="259045"/>
    <xdr:sp macro="" textlink="">
      <xdr:nvSpPr>
        <xdr:cNvPr id="81" name="議会費該当値テキスト"/>
        <xdr:cNvSpPr txBox="1"/>
      </xdr:nvSpPr>
      <xdr:spPr>
        <a:xfrm>
          <a:off x="4686300"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110998</xdr:rowOff>
    </xdr:from>
    <xdr:to>
      <xdr:col>20</xdr:col>
      <xdr:colOff>38100</xdr:colOff>
      <xdr:row>33</xdr:row>
      <xdr:rowOff>41148</xdr:rowOff>
    </xdr:to>
    <xdr:sp macro="" textlink="">
      <xdr:nvSpPr>
        <xdr:cNvPr id="82" name="楕円 81"/>
        <xdr:cNvSpPr/>
      </xdr:nvSpPr>
      <xdr:spPr>
        <a:xfrm>
          <a:off x="3746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57675</xdr:rowOff>
    </xdr:from>
    <xdr:ext cx="469744" cy="259045"/>
    <xdr:sp macro="" textlink="">
      <xdr:nvSpPr>
        <xdr:cNvPr id="83" name="テキスト ボックス 82"/>
        <xdr:cNvSpPr txBox="1"/>
      </xdr:nvSpPr>
      <xdr:spPr>
        <a:xfrm>
          <a:off x="3562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7366</xdr:rowOff>
    </xdr:from>
    <xdr:to>
      <xdr:col>15</xdr:col>
      <xdr:colOff>101600</xdr:colOff>
      <xdr:row>31</xdr:row>
      <xdr:rowOff>108966</xdr:rowOff>
    </xdr:to>
    <xdr:sp macro="" textlink="">
      <xdr:nvSpPr>
        <xdr:cNvPr id="84" name="楕円 83"/>
        <xdr:cNvSpPr/>
      </xdr:nvSpPr>
      <xdr:spPr>
        <a:xfrm>
          <a:off x="2857500" y="53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125493</xdr:rowOff>
    </xdr:from>
    <xdr:ext cx="469744" cy="259045"/>
    <xdr:sp macro="" textlink="">
      <xdr:nvSpPr>
        <xdr:cNvPr id="85" name="テキスト ボックス 84"/>
        <xdr:cNvSpPr txBox="1"/>
      </xdr:nvSpPr>
      <xdr:spPr>
        <a:xfrm>
          <a:off x="2673428" y="509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92710</xdr:rowOff>
    </xdr:from>
    <xdr:to>
      <xdr:col>10</xdr:col>
      <xdr:colOff>165100</xdr:colOff>
      <xdr:row>32</xdr:row>
      <xdr:rowOff>22860</xdr:rowOff>
    </xdr:to>
    <xdr:sp macro="" textlink="">
      <xdr:nvSpPr>
        <xdr:cNvPr id="86" name="楕円 85"/>
        <xdr:cNvSpPr/>
      </xdr:nvSpPr>
      <xdr:spPr>
        <a:xfrm>
          <a:off x="19685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39387</xdr:rowOff>
    </xdr:from>
    <xdr:ext cx="469744" cy="259045"/>
    <xdr:sp macro="" textlink="">
      <xdr:nvSpPr>
        <xdr:cNvPr id="87" name="テキスト ボックス 86"/>
        <xdr:cNvSpPr txBox="1"/>
      </xdr:nvSpPr>
      <xdr:spPr>
        <a:xfrm>
          <a:off x="1784428"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148336</xdr:rowOff>
    </xdr:from>
    <xdr:to>
      <xdr:col>6</xdr:col>
      <xdr:colOff>38100</xdr:colOff>
      <xdr:row>32</xdr:row>
      <xdr:rowOff>78486</xdr:rowOff>
    </xdr:to>
    <xdr:sp macro="" textlink="">
      <xdr:nvSpPr>
        <xdr:cNvPr id="88" name="楕円 87"/>
        <xdr:cNvSpPr/>
      </xdr:nvSpPr>
      <xdr:spPr>
        <a:xfrm>
          <a:off x="1079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95013</xdr:rowOff>
    </xdr:from>
    <xdr:ext cx="469744" cy="259045"/>
    <xdr:sp macro="" textlink="">
      <xdr:nvSpPr>
        <xdr:cNvPr id="89" name="テキスト ボックス 88"/>
        <xdr:cNvSpPr txBox="1"/>
      </xdr:nvSpPr>
      <xdr:spPr>
        <a:xfrm>
          <a:off x="895428" y="52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1" name="直線コネクタ 110"/>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2"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3" name="直線コネクタ 112"/>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4"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5" name="直線コネクタ 114"/>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94793</xdr:rowOff>
    </xdr:from>
    <xdr:to>
      <xdr:col>24</xdr:col>
      <xdr:colOff>63500</xdr:colOff>
      <xdr:row>57</xdr:row>
      <xdr:rowOff>131004</xdr:rowOff>
    </xdr:to>
    <xdr:cxnSp macro="">
      <xdr:nvCxnSpPr>
        <xdr:cNvPr id="116" name="直線コネクタ 115"/>
        <xdr:cNvCxnSpPr/>
      </xdr:nvCxnSpPr>
      <xdr:spPr>
        <a:xfrm flipV="1">
          <a:off x="3797300" y="9867443"/>
          <a:ext cx="838200" cy="3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7"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18" name="フローチャート: 判断 117"/>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105922</xdr:rowOff>
    </xdr:from>
    <xdr:to>
      <xdr:col>19</xdr:col>
      <xdr:colOff>177800</xdr:colOff>
      <xdr:row>57</xdr:row>
      <xdr:rowOff>131004</xdr:rowOff>
    </xdr:to>
    <xdr:cxnSp macro="">
      <xdr:nvCxnSpPr>
        <xdr:cNvPr id="119" name="直線コネクタ 118"/>
        <xdr:cNvCxnSpPr/>
      </xdr:nvCxnSpPr>
      <xdr:spPr>
        <a:xfrm>
          <a:off x="2908300" y="9878572"/>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0" name="フローチャート: 判断 119"/>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1" name="テキスト ボックス 120"/>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86898</xdr:rowOff>
    </xdr:from>
    <xdr:to>
      <xdr:col>15</xdr:col>
      <xdr:colOff>50800</xdr:colOff>
      <xdr:row>57</xdr:row>
      <xdr:rowOff>105922</xdr:rowOff>
    </xdr:to>
    <xdr:cxnSp macro="">
      <xdr:nvCxnSpPr>
        <xdr:cNvPr id="122" name="直線コネクタ 121"/>
        <xdr:cNvCxnSpPr/>
      </xdr:nvCxnSpPr>
      <xdr:spPr>
        <a:xfrm>
          <a:off x="2019300" y="9859548"/>
          <a:ext cx="889000" cy="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3" name="フローチャート: 判断 122"/>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4" name="テキスト ボックス 123"/>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86898</xdr:rowOff>
    </xdr:from>
    <xdr:to>
      <xdr:col>10</xdr:col>
      <xdr:colOff>114300</xdr:colOff>
      <xdr:row>57</xdr:row>
      <xdr:rowOff>111395</xdr:rowOff>
    </xdr:to>
    <xdr:cxnSp macro="">
      <xdr:nvCxnSpPr>
        <xdr:cNvPr id="125" name="直線コネクタ 124"/>
        <xdr:cNvCxnSpPr/>
      </xdr:nvCxnSpPr>
      <xdr:spPr>
        <a:xfrm flipV="1">
          <a:off x="1130300" y="9859548"/>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43993</xdr:rowOff>
    </xdr:from>
    <xdr:to>
      <xdr:col>24</xdr:col>
      <xdr:colOff>114300</xdr:colOff>
      <xdr:row>57</xdr:row>
      <xdr:rowOff>145593</xdr:rowOff>
    </xdr:to>
    <xdr:sp macro="" textlink="">
      <xdr:nvSpPr>
        <xdr:cNvPr id="135" name="楕円 134"/>
        <xdr:cNvSpPr/>
      </xdr:nvSpPr>
      <xdr:spPr>
        <a:xfrm>
          <a:off x="4584700" y="98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3370</xdr:rowOff>
    </xdr:from>
    <xdr:ext cx="534377" cy="259045"/>
    <xdr:sp macro="" textlink="">
      <xdr:nvSpPr>
        <xdr:cNvPr id="136" name="総務費該当値テキスト"/>
        <xdr:cNvSpPr txBox="1"/>
      </xdr:nvSpPr>
      <xdr:spPr>
        <a:xfrm>
          <a:off x="4686300" y="9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80204</xdr:rowOff>
    </xdr:from>
    <xdr:to>
      <xdr:col>20</xdr:col>
      <xdr:colOff>38100</xdr:colOff>
      <xdr:row>58</xdr:row>
      <xdr:rowOff>10354</xdr:rowOff>
    </xdr:to>
    <xdr:sp macro="" textlink="">
      <xdr:nvSpPr>
        <xdr:cNvPr id="137" name="楕円 136"/>
        <xdr:cNvSpPr/>
      </xdr:nvSpPr>
      <xdr:spPr>
        <a:xfrm>
          <a:off x="3746500" y="98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1481</xdr:rowOff>
    </xdr:from>
    <xdr:ext cx="534377" cy="259045"/>
    <xdr:sp macro="" textlink="">
      <xdr:nvSpPr>
        <xdr:cNvPr id="138" name="テキスト ボックス 137"/>
        <xdr:cNvSpPr txBox="1"/>
      </xdr:nvSpPr>
      <xdr:spPr>
        <a:xfrm>
          <a:off x="3530111" y="994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55122</xdr:rowOff>
    </xdr:from>
    <xdr:to>
      <xdr:col>15</xdr:col>
      <xdr:colOff>101600</xdr:colOff>
      <xdr:row>57</xdr:row>
      <xdr:rowOff>156722</xdr:rowOff>
    </xdr:to>
    <xdr:sp macro="" textlink="">
      <xdr:nvSpPr>
        <xdr:cNvPr id="139" name="楕円 138"/>
        <xdr:cNvSpPr/>
      </xdr:nvSpPr>
      <xdr:spPr>
        <a:xfrm>
          <a:off x="2857500" y="982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147849</xdr:rowOff>
    </xdr:from>
    <xdr:ext cx="534377" cy="259045"/>
    <xdr:sp macro="" textlink="">
      <xdr:nvSpPr>
        <xdr:cNvPr id="140" name="テキスト ボックス 139"/>
        <xdr:cNvSpPr txBox="1"/>
      </xdr:nvSpPr>
      <xdr:spPr>
        <a:xfrm>
          <a:off x="2641111" y="992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36098</xdr:rowOff>
    </xdr:from>
    <xdr:to>
      <xdr:col>10</xdr:col>
      <xdr:colOff>165100</xdr:colOff>
      <xdr:row>57</xdr:row>
      <xdr:rowOff>137698</xdr:rowOff>
    </xdr:to>
    <xdr:sp macro="" textlink="">
      <xdr:nvSpPr>
        <xdr:cNvPr id="141" name="楕円 140"/>
        <xdr:cNvSpPr/>
      </xdr:nvSpPr>
      <xdr:spPr>
        <a:xfrm>
          <a:off x="1968500" y="98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154225</xdr:rowOff>
    </xdr:from>
    <xdr:ext cx="534377" cy="259045"/>
    <xdr:sp macro="" textlink="">
      <xdr:nvSpPr>
        <xdr:cNvPr id="142" name="テキスト ボックス 141"/>
        <xdr:cNvSpPr txBox="1"/>
      </xdr:nvSpPr>
      <xdr:spPr>
        <a:xfrm>
          <a:off x="1752111" y="958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60595</xdr:rowOff>
    </xdr:from>
    <xdr:to>
      <xdr:col>6</xdr:col>
      <xdr:colOff>38100</xdr:colOff>
      <xdr:row>57</xdr:row>
      <xdr:rowOff>162195</xdr:rowOff>
    </xdr:to>
    <xdr:sp macro="" textlink="">
      <xdr:nvSpPr>
        <xdr:cNvPr id="143" name="楕円 142"/>
        <xdr:cNvSpPr/>
      </xdr:nvSpPr>
      <xdr:spPr>
        <a:xfrm>
          <a:off x="1079500" y="98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153322</xdr:rowOff>
    </xdr:from>
    <xdr:ext cx="534377" cy="259045"/>
    <xdr:sp macro="" textlink="">
      <xdr:nvSpPr>
        <xdr:cNvPr id="144" name="テキスト ボックス 143"/>
        <xdr:cNvSpPr txBox="1"/>
      </xdr:nvSpPr>
      <xdr:spPr>
        <a:xfrm>
          <a:off x="863111" y="99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69" name="直線コネクタ 168"/>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0"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1" name="直線コネクタ 170"/>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2"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3" name="直線コネクタ 172"/>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52604</xdr:rowOff>
    </xdr:from>
    <xdr:to>
      <xdr:col>24</xdr:col>
      <xdr:colOff>63500</xdr:colOff>
      <xdr:row>74</xdr:row>
      <xdr:rowOff>44583</xdr:rowOff>
    </xdr:to>
    <xdr:cxnSp macro="">
      <xdr:nvCxnSpPr>
        <xdr:cNvPr id="174" name="直線コネクタ 173"/>
        <xdr:cNvCxnSpPr/>
      </xdr:nvCxnSpPr>
      <xdr:spPr>
        <a:xfrm>
          <a:off x="3797300" y="12568454"/>
          <a:ext cx="838200" cy="1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5"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6" name="フローチャート: 判断 175"/>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52604</xdr:rowOff>
    </xdr:from>
    <xdr:to>
      <xdr:col>19</xdr:col>
      <xdr:colOff>177800</xdr:colOff>
      <xdr:row>74</xdr:row>
      <xdr:rowOff>11512</xdr:rowOff>
    </xdr:to>
    <xdr:cxnSp macro="">
      <xdr:nvCxnSpPr>
        <xdr:cNvPr id="177" name="直線コネクタ 176"/>
        <xdr:cNvCxnSpPr/>
      </xdr:nvCxnSpPr>
      <xdr:spPr>
        <a:xfrm flipV="1">
          <a:off x="2908300" y="12568454"/>
          <a:ext cx="889000" cy="1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78" name="フローチャート: 判断 177"/>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79" name="テキスト ボックス 178"/>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125337</xdr:rowOff>
    </xdr:from>
    <xdr:to>
      <xdr:col>15</xdr:col>
      <xdr:colOff>50800</xdr:colOff>
      <xdr:row>74</xdr:row>
      <xdr:rowOff>11512</xdr:rowOff>
    </xdr:to>
    <xdr:cxnSp macro="">
      <xdr:nvCxnSpPr>
        <xdr:cNvPr id="180" name="直線コネクタ 179"/>
        <xdr:cNvCxnSpPr/>
      </xdr:nvCxnSpPr>
      <xdr:spPr>
        <a:xfrm>
          <a:off x="2019300" y="12641187"/>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1" name="フローチャート: 判断 180"/>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2" name="テキスト ボックス 181"/>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125337</xdr:rowOff>
    </xdr:from>
    <xdr:to>
      <xdr:col>10</xdr:col>
      <xdr:colOff>114300</xdr:colOff>
      <xdr:row>75</xdr:row>
      <xdr:rowOff>100724</xdr:rowOff>
    </xdr:to>
    <xdr:cxnSp macro="">
      <xdr:nvCxnSpPr>
        <xdr:cNvPr id="183" name="直線コネクタ 182"/>
        <xdr:cNvCxnSpPr/>
      </xdr:nvCxnSpPr>
      <xdr:spPr>
        <a:xfrm flipV="1">
          <a:off x="1130300" y="12641187"/>
          <a:ext cx="889000" cy="3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4" name="フローチャート: 判断 183"/>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155453</xdr:rowOff>
    </xdr:from>
    <xdr:ext cx="599010" cy="259045"/>
    <xdr:sp macro="" textlink="">
      <xdr:nvSpPr>
        <xdr:cNvPr id="185" name="テキスト ボックス 184"/>
        <xdr:cNvSpPr txBox="1"/>
      </xdr:nvSpPr>
      <xdr:spPr>
        <a:xfrm>
          <a:off x="1719795" y="1284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6" name="フローチャート: 判断 185"/>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161777</xdr:rowOff>
    </xdr:from>
    <xdr:ext cx="599010" cy="259045"/>
    <xdr:sp macro="" textlink="">
      <xdr:nvSpPr>
        <xdr:cNvPr id="187" name="テキスト ボックス 186"/>
        <xdr:cNvSpPr txBox="1"/>
      </xdr:nvSpPr>
      <xdr:spPr>
        <a:xfrm>
          <a:off x="830795" y="13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165233</xdr:rowOff>
    </xdr:from>
    <xdr:to>
      <xdr:col>24</xdr:col>
      <xdr:colOff>114300</xdr:colOff>
      <xdr:row>74</xdr:row>
      <xdr:rowOff>95383</xdr:rowOff>
    </xdr:to>
    <xdr:sp macro="" textlink="">
      <xdr:nvSpPr>
        <xdr:cNvPr id="193" name="楕円 192"/>
        <xdr:cNvSpPr/>
      </xdr:nvSpPr>
      <xdr:spPr>
        <a:xfrm>
          <a:off x="4584700" y="126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16660</xdr:rowOff>
    </xdr:from>
    <xdr:ext cx="599010" cy="259045"/>
    <xdr:sp macro="" textlink="">
      <xdr:nvSpPr>
        <xdr:cNvPr id="194" name="民生費該当値テキスト"/>
        <xdr:cNvSpPr txBox="1"/>
      </xdr:nvSpPr>
      <xdr:spPr>
        <a:xfrm>
          <a:off x="4686300" y="1253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1804</xdr:rowOff>
    </xdr:from>
    <xdr:to>
      <xdr:col>20</xdr:col>
      <xdr:colOff>38100</xdr:colOff>
      <xdr:row>73</xdr:row>
      <xdr:rowOff>103404</xdr:rowOff>
    </xdr:to>
    <xdr:sp macro="" textlink="">
      <xdr:nvSpPr>
        <xdr:cNvPr id="195" name="楕円 194"/>
        <xdr:cNvSpPr/>
      </xdr:nvSpPr>
      <xdr:spPr>
        <a:xfrm>
          <a:off x="3746500" y="125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119931</xdr:rowOff>
    </xdr:from>
    <xdr:ext cx="599010" cy="259045"/>
    <xdr:sp macro="" textlink="">
      <xdr:nvSpPr>
        <xdr:cNvPr id="196" name="テキスト ボックス 195"/>
        <xdr:cNvSpPr txBox="1"/>
      </xdr:nvSpPr>
      <xdr:spPr>
        <a:xfrm>
          <a:off x="3497795" y="122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132162</xdr:rowOff>
    </xdr:from>
    <xdr:to>
      <xdr:col>15</xdr:col>
      <xdr:colOff>101600</xdr:colOff>
      <xdr:row>74</xdr:row>
      <xdr:rowOff>62312</xdr:rowOff>
    </xdr:to>
    <xdr:sp macro="" textlink="">
      <xdr:nvSpPr>
        <xdr:cNvPr id="197" name="楕円 196"/>
        <xdr:cNvSpPr/>
      </xdr:nvSpPr>
      <xdr:spPr>
        <a:xfrm>
          <a:off x="2857500" y="126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78839</xdr:rowOff>
    </xdr:from>
    <xdr:ext cx="599010" cy="259045"/>
    <xdr:sp macro="" textlink="">
      <xdr:nvSpPr>
        <xdr:cNvPr id="198" name="テキスト ボックス 197"/>
        <xdr:cNvSpPr txBox="1"/>
      </xdr:nvSpPr>
      <xdr:spPr>
        <a:xfrm>
          <a:off x="2608795" y="124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74537</xdr:rowOff>
    </xdr:from>
    <xdr:to>
      <xdr:col>10</xdr:col>
      <xdr:colOff>165100</xdr:colOff>
      <xdr:row>74</xdr:row>
      <xdr:rowOff>4687</xdr:rowOff>
    </xdr:to>
    <xdr:sp macro="" textlink="">
      <xdr:nvSpPr>
        <xdr:cNvPr id="199" name="楕円 198"/>
        <xdr:cNvSpPr/>
      </xdr:nvSpPr>
      <xdr:spPr>
        <a:xfrm>
          <a:off x="1968500" y="12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21214</xdr:rowOff>
    </xdr:from>
    <xdr:ext cx="599010" cy="259045"/>
    <xdr:sp macro="" textlink="">
      <xdr:nvSpPr>
        <xdr:cNvPr id="200" name="テキスト ボックス 199"/>
        <xdr:cNvSpPr txBox="1"/>
      </xdr:nvSpPr>
      <xdr:spPr>
        <a:xfrm>
          <a:off x="1719795" y="123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49924</xdr:rowOff>
    </xdr:from>
    <xdr:to>
      <xdr:col>6</xdr:col>
      <xdr:colOff>38100</xdr:colOff>
      <xdr:row>75</xdr:row>
      <xdr:rowOff>151524</xdr:rowOff>
    </xdr:to>
    <xdr:sp macro="" textlink="">
      <xdr:nvSpPr>
        <xdr:cNvPr id="201" name="楕円 200"/>
        <xdr:cNvSpPr/>
      </xdr:nvSpPr>
      <xdr:spPr>
        <a:xfrm>
          <a:off x="1079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168051</xdr:rowOff>
    </xdr:from>
    <xdr:ext cx="599010" cy="259045"/>
    <xdr:sp macro="" textlink="">
      <xdr:nvSpPr>
        <xdr:cNvPr id="202" name="テキスト ボックス 201"/>
        <xdr:cNvSpPr txBox="1"/>
      </xdr:nvSpPr>
      <xdr:spPr>
        <a:xfrm>
          <a:off x="830795" y="1268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7" name="直線コネクタ 226"/>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28"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29" name="直線コネクタ 228"/>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0"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1" name="直線コネクタ 230"/>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60744</xdr:rowOff>
    </xdr:from>
    <xdr:to>
      <xdr:col>24</xdr:col>
      <xdr:colOff>63500</xdr:colOff>
      <xdr:row>99</xdr:row>
      <xdr:rowOff>63348</xdr:rowOff>
    </xdr:to>
    <xdr:cxnSp macro="">
      <xdr:nvCxnSpPr>
        <xdr:cNvPr id="232" name="直線コネクタ 231"/>
        <xdr:cNvCxnSpPr/>
      </xdr:nvCxnSpPr>
      <xdr:spPr>
        <a:xfrm>
          <a:off x="3797300" y="17034294"/>
          <a:ext cx="838200" cy="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3"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4" name="フローチャート: 判断 233"/>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60744</xdr:rowOff>
    </xdr:from>
    <xdr:to>
      <xdr:col>19</xdr:col>
      <xdr:colOff>177800</xdr:colOff>
      <xdr:row>99</xdr:row>
      <xdr:rowOff>69444</xdr:rowOff>
    </xdr:to>
    <xdr:cxnSp macro="">
      <xdr:nvCxnSpPr>
        <xdr:cNvPr id="235" name="直線コネクタ 234"/>
        <xdr:cNvCxnSpPr/>
      </xdr:nvCxnSpPr>
      <xdr:spPr>
        <a:xfrm flipV="1">
          <a:off x="2908300" y="17034294"/>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6" name="フローチャート: 判断 235"/>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7" name="テキスト ボックス 236"/>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69444</xdr:rowOff>
    </xdr:from>
    <xdr:to>
      <xdr:col>15</xdr:col>
      <xdr:colOff>50800</xdr:colOff>
      <xdr:row>99</xdr:row>
      <xdr:rowOff>75781</xdr:rowOff>
    </xdr:to>
    <xdr:cxnSp macro="">
      <xdr:nvCxnSpPr>
        <xdr:cNvPr id="238" name="直線コネクタ 237"/>
        <xdr:cNvCxnSpPr/>
      </xdr:nvCxnSpPr>
      <xdr:spPr>
        <a:xfrm flipV="1">
          <a:off x="2019300" y="17042994"/>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39" name="フローチャート: 判断 238"/>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0" name="テキスト ボックス 239"/>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59855</xdr:rowOff>
    </xdr:from>
    <xdr:to>
      <xdr:col>10</xdr:col>
      <xdr:colOff>114300</xdr:colOff>
      <xdr:row>99</xdr:row>
      <xdr:rowOff>75781</xdr:rowOff>
    </xdr:to>
    <xdr:cxnSp macro="">
      <xdr:nvCxnSpPr>
        <xdr:cNvPr id="241" name="直線コネクタ 240"/>
        <xdr:cNvCxnSpPr/>
      </xdr:nvCxnSpPr>
      <xdr:spPr>
        <a:xfrm>
          <a:off x="1130300" y="17033405"/>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2" name="フローチャート: 判断 241"/>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3" name="テキスト ボックス 242"/>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4" name="フローチャート: 判断 243"/>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5" name="テキスト ボックス 244"/>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12548</xdr:rowOff>
    </xdr:from>
    <xdr:to>
      <xdr:col>24</xdr:col>
      <xdr:colOff>114300</xdr:colOff>
      <xdr:row>99</xdr:row>
      <xdr:rowOff>114148</xdr:rowOff>
    </xdr:to>
    <xdr:sp macro="" textlink="">
      <xdr:nvSpPr>
        <xdr:cNvPr id="251" name="楕円 250"/>
        <xdr:cNvSpPr/>
      </xdr:nvSpPr>
      <xdr:spPr>
        <a:xfrm>
          <a:off x="4584700" y="169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98925</xdr:rowOff>
    </xdr:from>
    <xdr:ext cx="534377" cy="259045"/>
    <xdr:sp macro="" textlink="">
      <xdr:nvSpPr>
        <xdr:cNvPr id="252" name="衛生費該当値テキスト"/>
        <xdr:cNvSpPr txBox="1"/>
      </xdr:nvSpPr>
      <xdr:spPr>
        <a:xfrm>
          <a:off x="4686300" y="1690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9944</xdr:rowOff>
    </xdr:from>
    <xdr:to>
      <xdr:col>20</xdr:col>
      <xdr:colOff>38100</xdr:colOff>
      <xdr:row>99</xdr:row>
      <xdr:rowOff>111544</xdr:rowOff>
    </xdr:to>
    <xdr:sp macro="" textlink="">
      <xdr:nvSpPr>
        <xdr:cNvPr id="253" name="楕円 252"/>
        <xdr:cNvSpPr/>
      </xdr:nvSpPr>
      <xdr:spPr>
        <a:xfrm>
          <a:off x="3746500" y="169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102671</xdr:rowOff>
    </xdr:from>
    <xdr:ext cx="534377" cy="259045"/>
    <xdr:sp macro="" textlink="">
      <xdr:nvSpPr>
        <xdr:cNvPr id="254" name="テキスト ボックス 253"/>
        <xdr:cNvSpPr txBox="1"/>
      </xdr:nvSpPr>
      <xdr:spPr>
        <a:xfrm>
          <a:off x="3530111" y="1707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18644</xdr:rowOff>
    </xdr:from>
    <xdr:to>
      <xdr:col>15</xdr:col>
      <xdr:colOff>101600</xdr:colOff>
      <xdr:row>99</xdr:row>
      <xdr:rowOff>120244</xdr:rowOff>
    </xdr:to>
    <xdr:sp macro="" textlink="">
      <xdr:nvSpPr>
        <xdr:cNvPr id="255" name="楕円 254"/>
        <xdr:cNvSpPr/>
      </xdr:nvSpPr>
      <xdr:spPr>
        <a:xfrm>
          <a:off x="2857500" y="169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111371</xdr:rowOff>
    </xdr:from>
    <xdr:ext cx="534377" cy="259045"/>
    <xdr:sp macro="" textlink="">
      <xdr:nvSpPr>
        <xdr:cNvPr id="256" name="テキスト ボックス 255"/>
        <xdr:cNvSpPr txBox="1"/>
      </xdr:nvSpPr>
      <xdr:spPr>
        <a:xfrm>
          <a:off x="2641111" y="170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24981</xdr:rowOff>
    </xdr:from>
    <xdr:to>
      <xdr:col>10</xdr:col>
      <xdr:colOff>165100</xdr:colOff>
      <xdr:row>99</xdr:row>
      <xdr:rowOff>126581</xdr:rowOff>
    </xdr:to>
    <xdr:sp macro="" textlink="">
      <xdr:nvSpPr>
        <xdr:cNvPr id="257" name="楕円 256"/>
        <xdr:cNvSpPr/>
      </xdr:nvSpPr>
      <xdr:spPr>
        <a:xfrm>
          <a:off x="1968500" y="1699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117708</xdr:rowOff>
    </xdr:from>
    <xdr:ext cx="534377" cy="259045"/>
    <xdr:sp macro="" textlink="">
      <xdr:nvSpPr>
        <xdr:cNvPr id="258" name="テキスト ボックス 257"/>
        <xdr:cNvSpPr txBox="1"/>
      </xdr:nvSpPr>
      <xdr:spPr>
        <a:xfrm>
          <a:off x="1752111" y="170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9055</xdr:rowOff>
    </xdr:from>
    <xdr:to>
      <xdr:col>6</xdr:col>
      <xdr:colOff>38100</xdr:colOff>
      <xdr:row>99</xdr:row>
      <xdr:rowOff>110655</xdr:rowOff>
    </xdr:to>
    <xdr:sp macro="" textlink="">
      <xdr:nvSpPr>
        <xdr:cNvPr id="259" name="楕円 258"/>
        <xdr:cNvSpPr/>
      </xdr:nvSpPr>
      <xdr:spPr>
        <a:xfrm>
          <a:off x="1079500" y="169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101782</xdr:rowOff>
    </xdr:from>
    <xdr:ext cx="534377" cy="259045"/>
    <xdr:sp macro="" textlink="">
      <xdr:nvSpPr>
        <xdr:cNvPr id="260" name="テキスト ボックス 259"/>
        <xdr:cNvSpPr txBox="1"/>
      </xdr:nvSpPr>
      <xdr:spPr>
        <a:xfrm>
          <a:off x="863111"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2" name="直線コネクタ 281"/>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3"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4" name="直線コネクタ 283"/>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5"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6" name="直線コネクタ 285"/>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34909</xdr:rowOff>
    </xdr:from>
    <xdr:to>
      <xdr:col>55</xdr:col>
      <xdr:colOff>0</xdr:colOff>
      <xdr:row>38</xdr:row>
      <xdr:rowOff>35184</xdr:rowOff>
    </xdr:to>
    <xdr:cxnSp macro="">
      <xdr:nvCxnSpPr>
        <xdr:cNvPr id="287" name="直線コネクタ 286"/>
        <xdr:cNvCxnSpPr/>
      </xdr:nvCxnSpPr>
      <xdr:spPr>
        <a:xfrm>
          <a:off x="9639300" y="6550009"/>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88"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89" name="フローチャート: 判断 288"/>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34727</xdr:rowOff>
    </xdr:from>
    <xdr:to>
      <xdr:col>50</xdr:col>
      <xdr:colOff>114300</xdr:colOff>
      <xdr:row>38</xdr:row>
      <xdr:rowOff>34909</xdr:rowOff>
    </xdr:to>
    <xdr:cxnSp macro="">
      <xdr:nvCxnSpPr>
        <xdr:cNvPr id="290" name="直線コネクタ 289"/>
        <xdr:cNvCxnSpPr/>
      </xdr:nvCxnSpPr>
      <xdr:spPr>
        <a:xfrm>
          <a:off x="8750300" y="654982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1" name="フローチャート: 判断 290"/>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2" name="テキスト ボックス 291"/>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34087</xdr:rowOff>
    </xdr:from>
    <xdr:to>
      <xdr:col>45</xdr:col>
      <xdr:colOff>177800</xdr:colOff>
      <xdr:row>38</xdr:row>
      <xdr:rowOff>34727</xdr:rowOff>
    </xdr:to>
    <xdr:cxnSp macro="">
      <xdr:nvCxnSpPr>
        <xdr:cNvPr id="293" name="直線コネクタ 292"/>
        <xdr:cNvCxnSpPr/>
      </xdr:nvCxnSpPr>
      <xdr:spPr>
        <a:xfrm>
          <a:off x="7861300" y="6549187"/>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4" name="フローチャート: 判断 293"/>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5" name="テキスト ボックス 294"/>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157074</xdr:rowOff>
    </xdr:from>
    <xdr:to>
      <xdr:col>41</xdr:col>
      <xdr:colOff>50800</xdr:colOff>
      <xdr:row>38</xdr:row>
      <xdr:rowOff>34087</xdr:rowOff>
    </xdr:to>
    <xdr:cxnSp macro="">
      <xdr:nvCxnSpPr>
        <xdr:cNvPr id="296" name="直線コネクタ 295"/>
        <xdr:cNvCxnSpPr/>
      </xdr:nvCxnSpPr>
      <xdr:spPr>
        <a:xfrm>
          <a:off x="6972300" y="6500724"/>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7" name="フローチャート: 判断 296"/>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298" name="テキスト ボックス 297"/>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299" name="フローチャート: 判断 298"/>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0" name="テキスト ボックス 299"/>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155834</xdr:rowOff>
    </xdr:from>
    <xdr:to>
      <xdr:col>55</xdr:col>
      <xdr:colOff>50800</xdr:colOff>
      <xdr:row>38</xdr:row>
      <xdr:rowOff>85984</xdr:rowOff>
    </xdr:to>
    <xdr:sp macro="" textlink="">
      <xdr:nvSpPr>
        <xdr:cNvPr id="306" name="楕円 305"/>
        <xdr:cNvSpPr/>
      </xdr:nvSpPr>
      <xdr:spPr>
        <a:xfrm>
          <a:off x="10426700" y="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70761</xdr:rowOff>
    </xdr:from>
    <xdr:ext cx="469744" cy="259045"/>
    <xdr:sp macro="" textlink="">
      <xdr:nvSpPr>
        <xdr:cNvPr id="307" name="労働費該当値テキスト"/>
        <xdr:cNvSpPr txBox="1"/>
      </xdr:nvSpPr>
      <xdr:spPr>
        <a:xfrm>
          <a:off x="10528300" y="641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155560</xdr:rowOff>
    </xdr:from>
    <xdr:to>
      <xdr:col>50</xdr:col>
      <xdr:colOff>165100</xdr:colOff>
      <xdr:row>38</xdr:row>
      <xdr:rowOff>85709</xdr:rowOff>
    </xdr:to>
    <xdr:sp macro="" textlink="">
      <xdr:nvSpPr>
        <xdr:cNvPr id="308" name="楕円 307"/>
        <xdr:cNvSpPr/>
      </xdr:nvSpPr>
      <xdr:spPr>
        <a:xfrm>
          <a:off x="9588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76836</xdr:rowOff>
    </xdr:from>
    <xdr:ext cx="469744" cy="259045"/>
    <xdr:sp macro="" textlink="">
      <xdr:nvSpPr>
        <xdr:cNvPr id="309" name="テキスト ボックス 308"/>
        <xdr:cNvSpPr txBox="1"/>
      </xdr:nvSpPr>
      <xdr:spPr>
        <a:xfrm>
          <a:off x="9404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155377</xdr:rowOff>
    </xdr:from>
    <xdr:to>
      <xdr:col>46</xdr:col>
      <xdr:colOff>38100</xdr:colOff>
      <xdr:row>38</xdr:row>
      <xdr:rowOff>85527</xdr:rowOff>
    </xdr:to>
    <xdr:sp macro="" textlink="">
      <xdr:nvSpPr>
        <xdr:cNvPr id="310" name="楕円 309"/>
        <xdr:cNvSpPr/>
      </xdr:nvSpPr>
      <xdr:spPr>
        <a:xfrm>
          <a:off x="8699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76654</xdr:rowOff>
    </xdr:from>
    <xdr:ext cx="469744" cy="259045"/>
    <xdr:sp macro="" textlink="">
      <xdr:nvSpPr>
        <xdr:cNvPr id="311" name="テキスト ボックス 310"/>
        <xdr:cNvSpPr txBox="1"/>
      </xdr:nvSpPr>
      <xdr:spPr>
        <a:xfrm>
          <a:off x="8515428" y="65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154737</xdr:rowOff>
    </xdr:from>
    <xdr:to>
      <xdr:col>41</xdr:col>
      <xdr:colOff>101600</xdr:colOff>
      <xdr:row>38</xdr:row>
      <xdr:rowOff>84886</xdr:rowOff>
    </xdr:to>
    <xdr:sp macro="" textlink="">
      <xdr:nvSpPr>
        <xdr:cNvPr id="312" name="楕円 311"/>
        <xdr:cNvSpPr/>
      </xdr:nvSpPr>
      <xdr:spPr>
        <a:xfrm>
          <a:off x="7810500" y="64983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76014</xdr:rowOff>
    </xdr:from>
    <xdr:ext cx="469744" cy="259045"/>
    <xdr:sp macro="" textlink="">
      <xdr:nvSpPr>
        <xdr:cNvPr id="313" name="テキスト ボックス 312"/>
        <xdr:cNvSpPr txBox="1"/>
      </xdr:nvSpPr>
      <xdr:spPr>
        <a:xfrm>
          <a:off x="7626428" y="659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14" name="楕円 313"/>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27550</xdr:rowOff>
    </xdr:from>
    <xdr:ext cx="469744" cy="259045"/>
    <xdr:sp macro="" textlink="">
      <xdr:nvSpPr>
        <xdr:cNvPr id="315" name="テキスト ボックス 314"/>
        <xdr:cNvSpPr txBox="1"/>
      </xdr:nvSpPr>
      <xdr:spPr>
        <a:xfrm>
          <a:off x="6737428" y="65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7" name="直線コネクタ 336"/>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38"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39" name="直線コネクタ 338"/>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0"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1" name="直線コネクタ 340"/>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97432</xdr:rowOff>
    </xdr:from>
    <xdr:to>
      <xdr:col>55</xdr:col>
      <xdr:colOff>0</xdr:colOff>
      <xdr:row>57</xdr:row>
      <xdr:rowOff>163909</xdr:rowOff>
    </xdr:to>
    <xdr:cxnSp macro="">
      <xdr:nvCxnSpPr>
        <xdr:cNvPr id="342" name="直線コネクタ 341"/>
        <xdr:cNvCxnSpPr/>
      </xdr:nvCxnSpPr>
      <xdr:spPr>
        <a:xfrm flipV="1">
          <a:off x="9639300" y="9870082"/>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3"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4" name="フローチャート: 判断 343"/>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158217</xdr:rowOff>
    </xdr:from>
    <xdr:to>
      <xdr:col>50</xdr:col>
      <xdr:colOff>114300</xdr:colOff>
      <xdr:row>57</xdr:row>
      <xdr:rowOff>163909</xdr:rowOff>
    </xdr:to>
    <xdr:cxnSp macro="">
      <xdr:nvCxnSpPr>
        <xdr:cNvPr id="345" name="直線コネクタ 344"/>
        <xdr:cNvCxnSpPr/>
      </xdr:nvCxnSpPr>
      <xdr:spPr>
        <a:xfrm>
          <a:off x="8750300" y="9930867"/>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6" name="フローチャート: 判断 345"/>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7" name="テキスト ボックス 346"/>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158217</xdr:rowOff>
    </xdr:from>
    <xdr:to>
      <xdr:col>45</xdr:col>
      <xdr:colOff>177800</xdr:colOff>
      <xdr:row>58</xdr:row>
      <xdr:rowOff>3226</xdr:rowOff>
    </xdr:to>
    <xdr:cxnSp macro="">
      <xdr:nvCxnSpPr>
        <xdr:cNvPr id="348" name="直線コネクタ 347"/>
        <xdr:cNvCxnSpPr/>
      </xdr:nvCxnSpPr>
      <xdr:spPr>
        <a:xfrm flipV="1">
          <a:off x="7861300" y="9930867"/>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49" name="フローチャート: 判断 348"/>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0" name="テキスト ボックス 349"/>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151519</xdr:rowOff>
    </xdr:from>
    <xdr:to>
      <xdr:col>41</xdr:col>
      <xdr:colOff>50800</xdr:colOff>
      <xdr:row>58</xdr:row>
      <xdr:rowOff>3226</xdr:rowOff>
    </xdr:to>
    <xdr:cxnSp macro="">
      <xdr:nvCxnSpPr>
        <xdr:cNvPr id="351" name="直線コネクタ 350"/>
        <xdr:cNvCxnSpPr/>
      </xdr:nvCxnSpPr>
      <xdr:spPr>
        <a:xfrm>
          <a:off x="6972300" y="9924169"/>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2" name="フローチャート: 判断 351"/>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3" name="テキスト ボックス 352"/>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4" name="フローチャート: 判断 353"/>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5" name="テキスト ボックス 354"/>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46632</xdr:rowOff>
    </xdr:from>
    <xdr:to>
      <xdr:col>55</xdr:col>
      <xdr:colOff>50800</xdr:colOff>
      <xdr:row>57</xdr:row>
      <xdr:rowOff>148232</xdr:rowOff>
    </xdr:to>
    <xdr:sp macro="" textlink="">
      <xdr:nvSpPr>
        <xdr:cNvPr id="361" name="楕円 360"/>
        <xdr:cNvSpPr/>
      </xdr:nvSpPr>
      <xdr:spPr>
        <a:xfrm>
          <a:off x="10426700" y="98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69509</xdr:rowOff>
    </xdr:from>
    <xdr:ext cx="469744" cy="259045"/>
    <xdr:sp macro="" textlink="">
      <xdr:nvSpPr>
        <xdr:cNvPr id="362" name="農林水産業費該当値テキスト"/>
        <xdr:cNvSpPr txBox="1"/>
      </xdr:nvSpPr>
      <xdr:spPr>
        <a:xfrm>
          <a:off x="10528300" y="96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113109</xdr:rowOff>
    </xdr:from>
    <xdr:to>
      <xdr:col>50</xdr:col>
      <xdr:colOff>165100</xdr:colOff>
      <xdr:row>58</xdr:row>
      <xdr:rowOff>43259</xdr:rowOff>
    </xdr:to>
    <xdr:sp macro="" textlink="">
      <xdr:nvSpPr>
        <xdr:cNvPr id="363" name="楕円 362"/>
        <xdr:cNvSpPr/>
      </xdr:nvSpPr>
      <xdr:spPr>
        <a:xfrm>
          <a:off x="9588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34386</xdr:rowOff>
    </xdr:from>
    <xdr:ext cx="469744" cy="259045"/>
    <xdr:sp macro="" textlink="">
      <xdr:nvSpPr>
        <xdr:cNvPr id="364" name="テキスト ボックス 363"/>
        <xdr:cNvSpPr txBox="1"/>
      </xdr:nvSpPr>
      <xdr:spPr>
        <a:xfrm>
          <a:off x="9404428" y="997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107417</xdr:rowOff>
    </xdr:from>
    <xdr:to>
      <xdr:col>46</xdr:col>
      <xdr:colOff>38100</xdr:colOff>
      <xdr:row>58</xdr:row>
      <xdr:rowOff>37567</xdr:rowOff>
    </xdr:to>
    <xdr:sp macro="" textlink="">
      <xdr:nvSpPr>
        <xdr:cNvPr id="365" name="楕円 364"/>
        <xdr:cNvSpPr/>
      </xdr:nvSpPr>
      <xdr:spPr>
        <a:xfrm>
          <a:off x="8699500" y="98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28694</xdr:rowOff>
    </xdr:from>
    <xdr:ext cx="469744" cy="259045"/>
    <xdr:sp macro="" textlink="">
      <xdr:nvSpPr>
        <xdr:cNvPr id="366" name="テキスト ボックス 365"/>
        <xdr:cNvSpPr txBox="1"/>
      </xdr:nvSpPr>
      <xdr:spPr>
        <a:xfrm>
          <a:off x="8515428" y="99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123876</xdr:rowOff>
    </xdr:from>
    <xdr:to>
      <xdr:col>41</xdr:col>
      <xdr:colOff>101600</xdr:colOff>
      <xdr:row>58</xdr:row>
      <xdr:rowOff>54026</xdr:rowOff>
    </xdr:to>
    <xdr:sp macro="" textlink="">
      <xdr:nvSpPr>
        <xdr:cNvPr id="367" name="楕円 366"/>
        <xdr:cNvSpPr/>
      </xdr:nvSpPr>
      <xdr:spPr>
        <a:xfrm>
          <a:off x="7810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45153</xdr:rowOff>
    </xdr:from>
    <xdr:ext cx="469744" cy="259045"/>
    <xdr:sp macro="" textlink="">
      <xdr:nvSpPr>
        <xdr:cNvPr id="368" name="テキスト ボックス 367"/>
        <xdr:cNvSpPr txBox="1"/>
      </xdr:nvSpPr>
      <xdr:spPr>
        <a:xfrm>
          <a:off x="7626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100719</xdr:rowOff>
    </xdr:from>
    <xdr:to>
      <xdr:col>36</xdr:col>
      <xdr:colOff>165100</xdr:colOff>
      <xdr:row>58</xdr:row>
      <xdr:rowOff>30869</xdr:rowOff>
    </xdr:to>
    <xdr:sp macro="" textlink="">
      <xdr:nvSpPr>
        <xdr:cNvPr id="369" name="楕円 368"/>
        <xdr:cNvSpPr/>
      </xdr:nvSpPr>
      <xdr:spPr>
        <a:xfrm>
          <a:off x="6921500" y="987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21996</xdr:rowOff>
    </xdr:from>
    <xdr:ext cx="469744" cy="259045"/>
    <xdr:sp macro="" textlink="">
      <xdr:nvSpPr>
        <xdr:cNvPr id="370" name="テキスト ボックス 369"/>
        <xdr:cNvSpPr txBox="1"/>
      </xdr:nvSpPr>
      <xdr:spPr>
        <a:xfrm>
          <a:off x="6737428" y="996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2" name="直線コネクタ 391"/>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3"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4" name="直線コネクタ 393"/>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5"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6" name="直線コネクタ 395"/>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115880</xdr:rowOff>
    </xdr:from>
    <xdr:to>
      <xdr:col>55</xdr:col>
      <xdr:colOff>0</xdr:colOff>
      <xdr:row>77</xdr:row>
      <xdr:rowOff>116611</xdr:rowOff>
    </xdr:to>
    <xdr:cxnSp macro="">
      <xdr:nvCxnSpPr>
        <xdr:cNvPr id="397" name="直線コネクタ 396"/>
        <xdr:cNvCxnSpPr/>
      </xdr:nvCxnSpPr>
      <xdr:spPr>
        <a:xfrm>
          <a:off x="9639300" y="13317530"/>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398"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399" name="フローチャート: 判断 398"/>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53060</xdr:rowOff>
    </xdr:from>
    <xdr:to>
      <xdr:col>50</xdr:col>
      <xdr:colOff>114300</xdr:colOff>
      <xdr:row>77</xdr:row>
      <xdr:rowOff>115880</xdr:rowOff>
    </xdr:to>
    <xdr:cxnSp macro="">
      <xdr:nvCxnSpPr>
        <xdr:cNvPr id="400" name="直線コネクタ 399"/>
        <xdr:cNvCxnSpPr/>
      </xdr:nvCxnSpPr>
      <xdr:spPr>
        <a:xfrm>
          <a:off x="8750300" y="13254710"/>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1" name="フローチャート: 判断 400"/>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2" name="テキスト ボックス 401"/>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53060</xdr:rowOff>
    </xdr:from>
    <xdr:to>
      <xdr:col>45</xdr:col>
      <xdr:colOff>177800</xdr:colOff>
      <xdr:row>77</xdr:row>
      <xdr:rowOff>138466</xdr:rowOff>
    </xdr:to>
    <xdr:cxnSp macro="">
      <xdr:nvCxnSpPr>
        <xdr:cNvPr id="403" name="直線コネクタ 402"/>
        <xdr:cNvCxnSpPr/>
      </xdr:nvCxnSpPr>
      <xdr:spPr>
        <a:xfrm flipV="1">
          <a:off x="7861300" y="13254710"/>
          <a:ext cx="889000" cy="8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4" name="フローチャート: 判断 403"/>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5" name="テキスト ボックス 404"/>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138466</xdr:rowOff>
    </xdr:from>
    <xdr:to>
      <xdr:col>41</xdr:col>
      <xdr:colOff>50800</xdr:colOff>
      <xdr:row>77</xdr:row>
      <xdr:rowOff>145095</xdr:rowOff>
    </xdr:to>
    <xdr:cxnSp macro="">
      <xdr:nvCxnSpPr>
        <xdr:cNvPr id="406" name="直線コネクタ 405"/>
        <xdr:cNvCxnSpPr/>
      </xdr:nvCxnSpPr>
      <xdr:spPr>
        <a:xfrm flipV="1">
          <a:off x="6972300" y="1334011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7" name="フローチャート: 判断 406"/>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08" name="テキスト ボックス 407"/>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09" name="フローチャート: 判断 408"/>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0" name="テキスト ボックス 409"/>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65811</xdr:rowOff>
    </xdr:from>
    <xdr:to>
      <xdr:col>55</xdr:col>
      <xdr:colOff>50800</xdr:colOff>
      <xdr:row>77</xdr:row>
      <xdr:rowOff>167411</xdr:rowOff>
    </xdr:to>
    <xdr:sp macro="" textlink="">
      <xdr:nvSpPr>
        <xdr:cNvPr id="416" name="楕円 415"/>
        <xdr:cNvSpPr/>
      </xdr:nvSpPr>
      <xdr:spPr>
        <a:xfrm>
          <a:off x="104267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44238</xdr:rowOff>
    </xdr:from>
    <xdr:ext cx="469744" cy="259045"/>
    <xdr:sp macro="" textlink="">
      <xdr:nvSpPr>
        <xdr:cNvPr id="417" name="商工費該当値テキスト"/>
        <xdr:cNvSpPr txBox="1"/>
      </xdr:nvSpPr>
      <xdr:spPr>
        <a:xfrm>
          <a:off x="10528300" y="132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65080</xdr:rowOff>
    </xdr:from>
    <xdr:to>
      <xdr:col>50</xdr:col>
      <xdr:colOff>165100</xdr:colOff>
      <xdr:row>77</xdr:row>
      <xdr:rowOff>166680</xdr:rowOff>
    </xdr:to>
    <xdr:sp macro="" textlink="">
      <xdr:nvSpPr>
        <xdr:cNvPr id="418" name="楕円 417"/>
        <xdr:cNvSpPr/>
      </xdr:nvSpPr>
      <xdr:spPr>
        <a:xfrm>
          <a:off x="9588500" y="132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157807</xdr:rowOff>
    </xdr:from>
    <xdr:ext cx="469744" cy="259045"/>
    <xdr:sp macro="" textlink="">
      <xdr:nvSpPr>
        <xdr:cNvPr id="419" name="テキスト ボックス 418"/>
        <xdr:cNvSpPr txBox="1"/>
      </xdr:nvSpPr>
      <xdr:spPr>
        <a:xfrm>
          <a:off x="9404428" y="133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2260</xdr:rowOff>
    </xdr:from>
    <xdr:to>
      <xdr:col>46</xdr:col>
      <xdr:colOff>38100</xdr:colOff>
      <xdr:row>77</xdr:row>
      <xdr:rowOff>103860</xdr:rowOff>
    </xdr:to>
    <xdr:sp macro="" textlink="">
      <xdr:nvSpPr>
        <xdr:cNvPr id="420" name="楕円 419"/>
        <xdr:cNvSpPr/>
      </xdr:nvSpPr>
      <xdr:spPr>
        <a:xfrm>
          <a:off x="8699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94987</xdr:rowOff>
    </xdr:from>
    <xdr:ext cx="469744" cy="259045"/>
    <xdr:sp macro="" textlink="">
      <xdr:nvSpPr>
        <xdr:cNvPr id="421" name="テキスト ボックス 420"/>
        <xdr:cNvSpPr txBox="1"/>
      </xdr:nvSpPr>
      <xdr:spPr>
        <a:xfrm>
          <a:off x="8515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87666</xdr:rowOff>
    </xdr:from>
    <xdr:to>
      <xdr:col>41</xdr:col>
      <xdr:colOff>101600</xdr:colOff>
      <xdr:row>78</xdr:row>
      <xdr:rowOff>17816</xdr:rowOff>
    </xdr:to>
    <xdr:sp macro="" textlink="">
      <xdr:nvSpPr>
        <xdr:cNvPr id="422" name="楕円 421"/>
        <xdr:cNvSpPr/>
      </xdr:nvSpPr>
      <xdr:spPr>
        <a:xfrm>
          <a:off x="7810500" y="132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8943</xdr:rowOff>
    </xdr:from>
    <xdr:ext cx="469744" cy="259045"/>
    <xdr:sp macro="" textlink="">
      <xdr:nvSpPr>
        <xdr:cNvPr id="423" name="テキスト ボックス 422"/>
        <xdr:cNvSpPr txBox="1"/>
      </xdr:nvSpPr>
      <xdr:spPr>
        <a:xfrm>
          <a:off x="7626428" y="133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94295</xdr:rowOff>
    </xdr:from>
    <xdr:to>
      <xdr:col>36</xdr:col>
      <xdr:colOff>165100</xdr:colOff>
      <xdr:row>78</xdr:row>
      <xdr:rowOff>24445</xdr:rowOff>
    </xdr:to>
    <xdr:sp macro="" textlink="">
      <xdr:nvSpPr>
        <xdr:cNvPr id="424" name="楕円 423"/>
        <xdr:cNvSpPr/>
      </xdr:nvSpPr>
      <xdr:spPr>
        <a:xfrm>
          <a:off x="6921500" y="132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15572</xdr:rowOff>
    </xdr:from>
    <xdr:ext cx="469744" cy="259045"/>
    <xdr:sp macro="" textlink="">
      <xdr:nvSpPr>
        <xdr:cNvPr id="425" name="テキスト ボックス 424"/>
        <xdr:cNvSpPr txBox="1"/>
      </xdr:nvSpPr>
      <xdr:spPr>
        <a:xfrm>
          <a:off x="6737428" y="133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1" name="直線コネクタ 450"/>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2"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3" name="直線コネクタ 452"/>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4"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5" name="直線コネクタ 454"/>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20149</xdr:rowOff>
    </xdr:from>
    <xdr:to>
      <xdr:col>55</xdr:col>
      <xdr:colOff>0</xdr:colOff>
      <xdr:row>99</xdr:row>
      <xdr:rowOff>24809</xdr:rowOff>
    </xdr:to>
    <xdr:cxnSp macro="">
      <xdr:nvCxnSpPr>
        <xdr:cNvPr id="456" name="直線コネクタ 455"/>
        <xdr:cNvCxnSpPr/>
      </xdr:nvCxnSpPr>
      <xdr:spPr>
        <a:xfrm>
          <a:off x="9639300" y="16993699"/>
          <a:ext cx="8382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7"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58" name="フローチャート: 判断 457"/>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9185</xdr:rowOff>
    </xdr:from>
    <xdr:to>
      <xdr:col>50</xdr:col>
      <xdr:colOff>114300</xdr:colOff>
      <xdr:row>99</xdr:row>
      <xdr:rowOff>20149</xdr:rowOff>
    </xdr:to>
    <xdr:cxnSp macro="">
      <xdr:nvCxnSpPr>
        <xdr:cNvPr id="459" name="直線コネクタ 458"/>
        <xdr:cNvCxnSpPr/>
      </xdr:nvCxnSpPr>
      <xdr:spPr>
        <a:xfrm>
          <a:off x="8750300" y="16982735"/>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0" name="フローチャート: 判断 459"/>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1" name="テキスト ボックス 460"/>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9185</xdr:rowOff>
    </xdr:from>
    <xdr:to>
      <xdr:col>45</xdr:col>
      <xdr:colOff>177800</xdr:colOff>
      <xdr:row>99</xdr:row>
      <xdr:rowOff>17818</xdr:rowOff>
    </xdr:to>
    <xdr:cxnSp macro="">
      <xdr:nvCxnSpPr>
        <xdr:cNvPr id="462" name="直線コネクタ 461"/>
        <xdr:cNvCxnSpPr/>
      </xdr:nvCxnSpPr>
      <xdr:spPr>
        <a:xfrm flipV="1">
          <a:off x="7861300" y="16982735"/>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3" name="フローチャート: 判断 462"/>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4" name="テキスト ボックス 463"/>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4136</xdr:rowOff>
    </xdr:from>
    <xdr:to>
      <xdr:col>41</xdr:col>
      <xdr:colOff>50800</xdr:colOff>
      <xdr:row>99</xdr:row>
      <xdr:rowOff>17818</xdr:rowOff>
    </xdr:to>
    <xdr:cxnSp macro="">
      <xdr:nvCxnSpPr>
        <xdr:cNvPr id="465" name="直線コネクタ 464"/>
        <xdr:cNvCxnSpPr/>
      </xdr:nvCxnSpPr>
      <xdr:spPr>
        <a:xfrm>
          <a:off x="6972300" y="16977686"/>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6" name="フローチャート: 判断 465"/>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7" name="テキスト ボックス 466"/>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8" name="フローチャート: 判断 467"/>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69" name="テキスト ボックス 468"/>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145459</xdr:rowOff>
    </xdr:from>
    <xdr:to>
      <xdr:col>55</xdr:col>
      <xdr:colOff>50800</xdr:colOff>
      <xdr:row>99</xdr:row>
      <xdr:rowOff>75609</xdr:rowOff>
    </xdr:to>
    <xdr:sp macro="" textlink="">
      <xdr:nvSpPr>
        <xdr:cNvPr id="475" name="楕円 474"/>
        <xdr:cNvSpPr/>
      </xdr:nvSpPr>
      <xdr:spPr>
        <a:xfrm>
          <a:off x="10426700" y="16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60386</xdr:rowOff>
    </xdr:from>
    <xdr:ext cx="534377" cy="259045"/>
    <xdr:sp macro="" textlink="">
      <xdr:nvSpPr>
        <xdr:cNvPr id="476" name="土木費該当値テキスト"/>
        <xdr:cNvSpPr txBox="1"/>
      </xdr:nvSpPr>
      <xdr:spPr>
        <a:xfrm>
          <a:off x="10528300" y="168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140799</xdr:rowOff>
    </xdr:from>
    <xdr:to>
      <xdr:col>50</xdr:col>
      <xdr:colOff>165100</xdr:colOff>
      <xdr:row>99</xdr:row>
      <xdr:rowOff>70949</xdr:rowOff>
    </xdr:to>
    <xdr:sp macro="" textlink="">
      <xdr:nvSpPr>
        <xdr:cNvPr id="477" name="楕円 476"/>
        <xdr:cNvSpPr/>
      </xdr:nvSpPr>
      <xdr:spPr>
        <a:xfrm>
          <a:off x="9588500" y="169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62076</xdr:rowOff>
    </xdr:from>
    <xdr:ext cx="534377" cy="259045"/>
    <xdr:sp macro="" textlink="">
      <xdr:nvSpPr>
        <xdr:cNvPr id="478" name="テキスト ボックス 477"/>
        <xdr:cNvSpPr txBox="1"/>
      </xdr:nvSpPr>
      <xdr:spPr>
        <a:xfrm>
          <a:off x="9372111" y="170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129835</xdr:rowOff>
    </xdr:from>
    <xdr:to>
      <xdr:col>46</xdr:col>
      <xdr:colOff>38100</xdr:colOff>
      <xdr:row>99</xdr:row>
      <xdr:rowOff>59985</xdr:rowOff>
    </xdr:to>
    <xdr:sp macro="" textlink="">
      <xdr:nvSpPr>
        <xdr:cNvPr id="479" name="楕円 478"/>
        <xdr:cNvSpPr/>
      </xdr:nvSpPr>
      <xdr:spPr>
        <a:xfrm>
          <a:off x="8699500" y="169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51112</xdr:rowOff>
    </xdr:from>
    <xdr:ext cx="534377" cy="259045"/>
    <xdr:sp macro="" textlink="">
      <xdr:nvSpPr>
        <xdr:cNvPr id="480" name="テキスト ボックス 479"/>
        <xdr:cNvSpPr txBox="1"/>
      </xdr:nvSpPr>
      <xdr:spPr>
        <a:xfrm>
          <a:off x="8483111" y="17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138468</xdr:rowOff>
    </xdr:from>
    <xdr:to>
      <xdr:col>41</xdr:col>
      <xdr:colOff>101600</xdr:colOff>
      <xdr:row>99</xdr:row>
      <xdr:rowOff>68618</xdr:rowOff>
    </xdr:to>
    <xdr:sp macro="" textlink="">
      <xdr:nvSpPr>
        <xdr:cNvPr id="481" name="楕円 480"/>
        <xdr:cNvSpPr/>
      </xdr:nvSpPr>
      <xdr:spPr>
        <a:xfrm>
          <a:off x="7810500" y="169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59745</xdr:rowOff>
    </xdr:from>
    <xdr:ext cx="534377" cy="259045"/>
    <xdr:sp macro="" textlink="">
      <xdr:nvSpPr>
        <xdr:cNvPr id="482" name="テキスト ボックス 481"/>
        <xdr:cNvSpPr txBox="1"/>
      </xdr:nvSpPr>
      <xdr:spPr>
        <a:xfrm>
          <a:off x="7594111" y="170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124786</xdr:rowOff>
    </xdr:from>
    <xdr:to>
      <xdr:col>36</xdr:col>
      <xdr:colOff>165100</xdr:colOff>
      <xdr:row>99</xdr:row>
      <xdr:rowOff>54936</xdr:rowOff>
    </xdr:to>
    <xdr:sp macro="" textlink="">
      <xdr:nvSpPr>
        <xdr:cNvPr id="483" name="楕円 482"/>
        <xdr:cNvSpPr/>
      </xdr:nvSpPr>
      <xdr:spPr>
        <a:xfrm>
          <a:off x="6921500" y="169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46063</xdr:rowOff>
    </xdr:from>
    <xdr:ext cx="534377" cy="259045"/>
    <xdr:sp macro="" textlink="">
      <xdr:nvSpPr>
        <xdr:cNvPr id="484" name="テキスト ボックス 483"/>
        <xdr:cNvSpPr txBox="1"/>
      </xdr:nvSpPr>
      <xdr:spPr>
        <a:xfrm>
          <a:off x="6705111" y="170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5" name="直線コネクタ 504"/>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6"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7" name="直線コネクタ 506"/>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08"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09" name="直線コネクタ 508"/>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115297</xdr:rowOff>
    </xdr:from>
    <xdr:to>
      <xdr:col>85</xdr:col>
      <xdr:colOff>127000</xdr:colOff>
      <xdr:row>37</xdr:row>
      <xdr:rowOff>135414</xdr:rowOff>
    </xdr:to>
    <xdr:cxnSp macro="">
      <xdr:nvCxnSpPr>
        <xdr:cNvPr id="510" name="直線コネクタ 509"/>
        <xdr:cNvCxnSpPr/>
      </xdr:nvCxnSpPr>
      <xdr:spPr>
        <a:xfrm flipV="1">
          <a:off x="15481300" y="6458947"/>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1"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2" name="フローチャート: 判断 511"/>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116097</xdr:rowOff>
    </xdr:from>
    <xdr:to>
      <xdr:col>81</xdr:col>
      <xdr:colOff>50800</xdr:colOff>
      <xdr:row>37</xdr:row>
      <xdr:rowOff>135414</xdr:rowOff>
    </xdr:to>
    <xdr:cxnSp macro="">
      <xdr:nvCxnSpPr>
        <xdr:cNvPr id="513" name="直線コネクタ 512"/>
        <xdr:cNvCxnSpPr/>
      </xdr:nvCxnSpPr>
      <xdr:spPr>
        <a:xfrm>
          <a:off x="14592300" y="6459747"/>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4" name="フローチャート: 判断 513"/>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5" name="テキスト ボックス 514"/>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47060</xdr:rowOff>
    </xdr:from>
    <xdr:to>
      <xdr:col>76</xdr:col>
      <xdr:colOff>114300</xdr:colOff>
      <xdr:row>37</xdr:row>
      <xdr:rowOff>116097</xdr:rowOff>
    </xdr:to>
    <xdr:cxnSp macro="">
      <xdr:nvCxnSpPr>
        <xdr:cNvPr id="516" name="直線コネクタ 515"/>
        <xdr:cNvCxnSpPr/>
      </xdr:nvCxnSpPr>
      <xdr:spPr>
        <a:xfrm>
          <a:off x="13703300" y="6390710"/>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7" name="フローチャート: 判断 516"/>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18" name="テキスト ボックス 517"/>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167875</xdr:rowOff>
    </xdr:from>
    <xdr:to>
      <xdr:col>71</xdr:col>
      <xdr:colOff>177800</xdr:colOff>
      <xdr:row>37</xdr:row>
      <xdr:rowOff>47060</xdr:rowOff>
    </xdr:to>
    <xdr:cxnSp macro="">
      <xdr:nvCxnSpPr>
        <xdr:cNvPr id="519" name="直線コネクタ 518"/>
        <xdr:cNvCxnSpPr/>
      </xdr:nvCxnSpPr>
      <xdr:spPr>
        <a:xfrm>
          <a:off x="12814300" y="6340075"/>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0" name="フローチャート: 判断 519"/>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1" name="テキスト ボックス 520"/>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2" name="フローチャート: 判断 521"/>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3" name="テキスト ボックス 522"/>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64497</xdr:rowOff>
    </xdr:from>
    <xdr:to>
      <xdr:col>85</xdr:col>
      <xdr:colOff>177800</xdr:colOff>
      <xdr:row>37</xdr:row>
      <xdr:rowOff>166097</xdr:rowOff>
    </xdr:to>
    <xdr:sp macro="" textlink="">
      <xdr:nvSpPr>
        <xdr:cNvPr id="529" name="楕円 528"/>
        <xdr:cNvSpPr/>
      </xdr:nvSpPr>
      <xdr:spPr>
        <a:xfrm>
          <a:off x="16268700" y="640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150874</xdr:rowOff>
    </xdr:from>
    <xdr:ext cx="534377" cy="259045"/>
    <xdr:sp macro="" textlink="">
      <xdr:nvSpPr>
        <xdr:cNvPr id="530" name="消防費該当値テキスト"/>
        <xdr:cNvSpPr txBox="1"/>
      </xdr:nvSpPr>
      <xdr:spPr>
        <a:xfrm>
          <a:off x="16370300" y="63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84614</xdr:rowOff>
    </xdr:from>
    <xdr:to>
      <xdr:col>81</xdr:col>
      <xdr:colOff>101600</xdr:colOff>
      <xdr:row>38</xdr:row>
      <xdr:rowOff>14763</xdr:rowOff>
    </xdr:to>
    <xdr:sp macro="" textlink="">
      <xdr:nvSpPr>
        <xdr:cNvPr id="531" name="楕円 530"/>
        <xdr:cNvSpPr/>
      </xdr:nvSpPr>
      <xdr:spPr>
        <a:xfrm>
          <a:off x="15430500" y="64282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5890</xdr:rowOff>
    </xdr:from>
    <xdr:ext cx="534377" cy="259045"/>
    <xdr:sp macro="" textlink="">
      <xdr:nvSpPr>
        <xdr:cNvPr id="532" name="テキスト ボックス 531"/>
        <xdr:cNvSpPr txBox="1"/>
      </xdr:nvSpPr>
      <xdr:spPr>
        <a:xfrm>
          <a:off x="15214111" y="65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65297</xdr:rowOff>
    </xdr:from>
    <xdr:to>
      <xdr:col>76</xdr:col>
      <xdr:colOff>165100</xdr:colOff>
      <xdr:row>37</xdr:row>
      <xdr:rowOff>166897</xdr:rowOff>
    </xdr:to>
    <xdr:sp macro="" textlink="">
      <xdr:nvSpPr>
        <xdr:cNvPr id="533" name="楕円 532"/>
        <xdr:cNvSpPr/>
      </xdr:nvSpPr>
      <xdr:spPr>
        <a:xfrm>
          <a:off x="14541500" y="64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158024</xdr:rowOff>
    </xdr:from>
    <xdr:ext cx="534377" cy="259045"/>
    <xdr:sp macro="" textlink="">
      <xdr:nvSpPr>
        <xdr:cNvPr id="534" name="テキスト ボックス 533"/>
        <xdr:cNvSpPr txBox="1"/>
      </xdr:nvSpPr>
      <xdr:spPr>
        <a:xfrm>
          <a:off x="14325111" y="650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167710</xdr:rowOff>
    </xdr:from>
    <xdr:to>
      <xdr:col>72</xdr:col>
      <xdr:colOff>38100</xdr:colOff>
      <xdr:row>37</xdr:row>
      <xdr:rowOff>97860</xdr:rowOff>
    </xdr:to>
    <xdr:sp macro="" textlink="">
      <xdr:nvSpPr>
        <xdr:cNvPr id="535" name="楕円 534"/>
        <xdr:cNvSpPr/>
      </xdr:nvSpPr>
      <xdr:spPr>
        <a:xfrm>
          <a:off x="13652500" y="63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88987</xdr:rowOff>
    </xdr:from>
    <xdr:ext cx="534377" cy="259045"/>
    <xdr:sp macro="" textlink="">
      <xdr:nvSpPr>
        <xdr:cNvPr id="536" name="テキスト ボックス 535"/>
        <xdr:cNvSpPr txBox="1"/>
      </xdr:nvSpPr>
      <xdr:spPr>
        <a:xfrm>
          <a:off x="13436111" y="64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117075</xdr:rowOff>
    </xdr:from>
    <xdr:to>
      <xdr:col>67</xdr:col>
      <xdr:colOff>101600</xdr:colOff>
      <xdr:row>37</xdr:row>
      <xdr:rowOff>47225</xdr:rowOff>
    </xdr:to>
    <xdr:sp macro="" textlink="">
      <xdr:nvSpPr>
        <xdr:cNvPr id="537" name="楕円 536"/>
        <xdr:cNvSpPr/>
      </xdr:nvSpPr>
      <xdr:spPr>
        <a:xfrm>
          <a:off x="12763500" y="62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38352</xdr:rowOff>
    </xdr:from>
    <xdr:ext cx="534377" cy="259045"/>
    <xdr:sp macro="" textlink="">
      <xdr:nvSpPr>
        <xdr:cNvPr id="538" name="テキスト ボックス 537"/>
        <xdr:cNvSpPr txBox="1"/>
      </xdr:nvSpPr>
      <xdr:spPr>
        <a:xfrm>
          <a:off x="12547111" y="63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7" name="テキスト ボックス 55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3" name="直線コネクタ 562"/>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4"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5" name="直線コネクタ 564"/>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6"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7" name="直線コネクタ 566"/>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164388</xdr:rowOff>
    </xdr:from>
    <xdr:to>
      <xdr:col>85</xdr:col>
      <xdr:colOff>127000</xdr:colOff>
      <xdr:row>57</xdr:row>
      <xdr:rowOff>59157</xdr:rowOff>
    </xdr:to>
    <xdr:cxnSp macro="">
      <xdr:nvCxnSpPr>
        <xdr:cNvPr id="568" name="直線コネクタ 567"/>
        <xdr:cNvCxnSpPr/>
      </xdr:nvCxnSpPr>
      <xdr:spPr>
        <a:xfrm>
          <a:off x="15481300" y="9765588"/>
          <a:ext cx="8382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69"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0" name="フローチャート: 判断 569"/>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58147</xdr:rowOff>
    </xdr:from>
    <xdr:to>
      <xdr:col>81</xdr:col>
      <xdr:colOff>50800</xdr:colOff>
      <xdr:row>56</xdr:row>
      <xdr:rowOff>164388</xdr:rowOff>
    </xdr:to>
    <xdr:cxnSp macro="">
      <xdr:nvCxnSpPr>
        <xdr:cNvPr id="571" name="直線コネクタ 570"/>
        <xdr:cNvCxnSpPr/>
      </xdr:nvCxnSpPr>
      <xdr:spPr>
        <a:xfrm>
          <a:off x="14592300" y="9659347"/>
          <a:ext cx="889000" cy="10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2" name="フローチャート: 判断 571"/>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3" name="テキスト ボックス 572"/>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151720</xdr:rowOff>
    </xdr:from>
    <xdr:to>
      <xdr:col>76</xdr:col>
      <xdr:colOff>114300</xdr:colOff>
      <xdr:row>56</xdr:row>
      <xdr:rowOff>58147</xdr:rowOff>
    </xdr:to>
    <xdr:cxnSp macro="">
      <xdr:nvCxnSpPr>
        <xdr:cNvPr id="574" name="直線コネクタ 573"/>
        <xdr:cNvCxnSpPr/>
      </xdr:nvCxnSpPr>
      <xdr:spPr>
        <a:xfrm>
          <a:off x="13703300" y="8552770"/>
          <a:ext cx="889000" cy="110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5" name="フローチャート: 判断 574"/>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6" name="テキスト ボックス 575"/>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151720</xdr:rowOff>
    </xdr:from>
    <xdr:to>
      <xdr:col>71</xdr:col>
      <xdr:colOff>177800</xdr:colOff>
      <xdr:row>54</xdr:row>
      <xdr:rowOff>64510</xdr:rowOff>
    </xdr:to>
    <xdr:cxnSp macro="">
      <xdr:nvCxnSpPr>
        <xdr:cNvPr id="577" name="直線コネクタ 576"/>
        <xdr:cNvCxnSpPr/>
      </xdr:nvCxnSpPr>
      <xdr:spPr>
        <a:xfrm flipV="1">
          <a:off x="12814300" y="8552770"/>
          <a:ext cx="889000" cy="7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78" name="フローチャート: 判断 577"/>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79" name="テキスト ボックス 578"/>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0" name="フローチャート: 判断 579"/>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1" name="テキスト ボックス 580"/>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8357</xdr:rowOff>
    </xdr:from>
    <xdr:to>
      <xdr:col>85</xdr:col>
      <xdr:colOff>177800</xdr:colOff>
      <xdr:row>57</xdr:row>
      <xdr:rowOff>109957</xdr:rowOff>
    </xdr:to>
    <xdr:sp macro="" textlink="">
      <xdr:nvSpPr>
        <xdr:cNvPr id="587" name="楕円 586"/>
        <xdr:cNvSpPr/>
      </xdr:nvSpPr>
      <xdr:spPr>
        <a:xfrm>
          <a:off x="16268700" y="978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158234</xdr:rowOff>
    </xdr:from>
    <xdr:ext cx="534377" cy="259045"/>
    <xdr:sp macro="" textlink="">
      <xdr:nvSpPr>
        <xdr:cNvPr id="588" name="教育費該当値テキスト"/>
        <xdr:cNvSpPr txBox="1"/>
      </xdr:nvSpPr>
      <xdr:spPr>
        <a:xfrm>
          <a:off x="16370300"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113588</xdr:rowOff>
    </xdr:from>
    <xdr:to>
      <xdr:col>81</xdr:col>
      <xdr:colOff>101600</xdr:colOff>
      <xdr:row>57</xdr:row>
      <xdr:rowOff>43738</xdr:rowOff>
    </xdr:to>
    <xdr:sp macro="" textlink="">
      <xdr:nvSpPr>
        <xdr:cNvPr id="589" name="楕円 588"/>
        <xdr:cNvSpPr/>
      </xdr:nvSpPr>
      <xdr:spPr>
        <a:xfrm>
          <a:off x="15430500" y="97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34865</xdr:rowOff>
    </xdr:from>
    <xdr:ext cx="534377" cy="259045"/>
    <xdr:sp macro="" textlink="">
      <xdr:nvSpPr>
        <xdr:cNvPr id="590" name="テキスト ボックス 589"/>
        <xdr:cNvSpPr txBox="1"/>
      </xdr:nvSpPr>
      <xdr:spPr>
        <a:xfrm>
          <a:off x="15214111" y="98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7347</xdr:rowOff>
    </xdr:from>
    <xdr:to>
      <xdr:col>76</xdr:col>
      <xdr:colOff>165100</xdr:colOff>
      <xdr:row>56</xdr:row>
      <xdr:rowOff>108947</xdr:rowOff>
    </xdr:to>
    <xdr:sp macro="" textlink="">
      <xdr:nvSpPr>
        <xdr:cNvPr id="591" name="楕円 590"/>
        <xdr:cNvSpPr/>
      </xdr:nvSpPr>
      <xdr:spPr>
        <a:xfrm>
          <a:off x="14541500" y="96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125474</xdr:rowOff>
    </xdr:from>
    <xdr:ext cx="534377" cy="259045"/>
    <xdr:sp macro="" textlink="">
      <xdr:nvSpPr>
        <xdr:cNvPr id="592" name="テキスト ボックス 591"/>
        <xdr:cNvSpPr txBox="1"/>
      </xdr:nvSpPr>
      <xdr:spPr>
        <a:xfrm>
          <a:off x="14325111" y="938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100920</xdr:rowOff>
    </xdr:from>
    <xdr:to>
      <xdr:col>72</xdr:col>
      <xdr:colOff>38100</xdr:colOff>
      <xdr:row>50</xdr:row>
      <xdr:rowOff>31070</xdr:rowOff>
    </xdr:to>
    <xdr:sp macro="" textlink="">
      <xdr:nvSpPr>
        <xdr:cNvPr id="593" name="楕円 592"/>
        <xdr:cNvSpPr/>
      </xdr:nvSpPr>
      <xdr:spPr>
        <a:xfrm>
          <a:off x="13652500" y="85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47597</xdr:rowOff>
    </xdr:from>
    <xdr:ext cx="599010" cy="259045"/>
    <xdr:sp macro="" textlink="">
      <xdr:nvSpPr>
        <xdr:cNvPr id="594" name="テキスト ボックス 593"/>
        <xdr:cNvSpPr txBox="1"/>
      </xdr:nvSpPr>
      <xdr:spPr>
        <a:xfrm>
          <a:off x="13403795" y="82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13710</xdr:rowOff>
    </xdr:from>
    <xdr:to>
      <xdr:col>67</xdr:col>
      <xdr:colOff>101600</xdr:colOff>
      <xdr:row>54</xdr:row>
      <xdr:rowOff>115310</xdr:rowOff>
    </xdr:to>
    <xdr:sp macro="" textlink="">
      <xdr:nvSpPr>
        <xdr:cNvPr id="595" name="楕円 594"/>
        <xdr:cNvSpPr/>
      </xdr:nvSpPr>
      <xdr:spPr>
        <a:xfrm>
          <a:off x="12763500" y="92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131837</xdr:rowOff>
    </xdr:from>
    <xdr:ext cx="534377" cy="259045"/>
    <xdr:sp macro="" textlink="">
      <xdr:nvSpPr>
        <xdr:cNvPr id="596" name="テキスト ボックス 595"/>
        <xdr:cNvSpPr txBox="1"/>
      </xdr:nvSpPr>
      <xdr:spPr>
        <a:xfrm>
          <a:off x="12547111" y="904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0" name="直線コネクタ 619"/>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1"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3"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4" name="直線コネクタ 623"/>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39612</xdr:rowOff>
    </xdr:from>
    <xdr:to>
      <xdr:col>85</xdr:col>
      <xdr:colOff>127000</xdr:colOff>
      <xdr:row>79</xdr:row>
      <xdr:rowOff>41421</xdr:rowOff>
    </xdr:to>
    <xdr:cxnSp macro="">
      <xdr:nvCxnSpPr>
        <xdr:cNvPr id="625" name="直線コネクタ 624"/>
        <xdr:cNvCxnSpPr/>
      </xdr:nvCxnSpPr>
      <xdr:spPr>
        <a:xfrm flipV="1">
          <a:off x="15481300" y="13584162"/>
          <a:ext cx="8382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6"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7" name="フローチャート: 判断 626"/>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41193</xdr:rowOff>
    </xdr:from>
    <xdr:to>
      <xdr:col>81</xdr:col>
      <xdr:colOff>50800</xdr:colOff>
      <xdr:row>79</xdr:row>
      <xdr:rowOff>41421</xdr:rowOff>
    </xdr:to>
    <xdr:cxnSp macro="">
      <xdr:nvCxnSpPr>
        <xdr:cNvPr id="628" name="直線コネクタ 627"/>
        <xdr:cNvCxnSpPr/>
      </xdr:nvCxnSpPr>
      <xdr:spPr>
        <a:xfrm>
          <a:off x="14592300" y="1358574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29" name="フローチャート: 判断 628"/>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0" name="テキスト ボックス 629"/>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41193</xdr:rowOff>
    </xdr:from>
    <xdr:to>
      <xdr:col>76</xdr:col>
      <xdr:colOff>114300</xdr:colOff>
      <xdr:row>79</xdr:row>
      <xdr:rowOff>42087</xdr:rowOff>
    </xdr:to>
    <xdr:cxnSp macro="">
      <xdr:nvCxnSpPr>
        <xdr:cNvPr id="631" name="直線コネクタ 630"/>
        <xdr:cNvCxnSpPr/>
      </xdr:nvCxnSpPr>
      <xdr:spPr>
        <a:xfrm flipV="1">
          <a:off x="13703300" y="13585743"/>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2" name="フローチャート: 判断 631"/>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3" name="テキスト ボックス 632"/>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42087</xdr:rowOff>
    </xdr:from>
    <xdr:to>
      <xdr:col>71</xdr:col>
      <xdr:colOff>177800</xdr:colOff>
      <xdr:row>79</xdr:row>
      <xdr:rowOff>43841</xdr:rowOff>
    </xdr:to>
    <xdr:cxnSp macro="">
      <xdr:nvCxnSpPr>
        <xdr:cNvPr id="634" name="直線コネクタ 633"/>
        <xdr:cNvCxnSpPr/>
      </xdr:nvCxnSpPr>
      <xdr:spPr>
        <a:xfrm flipV="1">
          <a:off x="12814300" y="13586637"/>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5" name="フローチャート: 判断 634"/>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6" name="テキスト ボックス 635"/>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7" name="フローチャート: 判断 636"/>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38" name="テキスト ボックス 637"/>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160262</xdr:rowOff>
    </xdr:from>
    <xdr:to>
      <xdr:col>85</xdr:col>
      <xdr:colOff>177800</xdr:colOff>
      <xdr:row>79</xdr:row>
      <xdr:rowOff>90412</xdr:rowOff>
    </xdr:to>
    <xdr:sp macro="" textlink="">
      <xdr:nvSpPr>
        <xdr:cNvPr id="644" name="楕円 643"/>
        <xdr:cNvSpPr/>
      </xdr:nvSpPr>
      <xdr:spPr>
        <a:xfrm>
          <a:off x="162687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134003</xdr:rowOff>
    </xdr:from>
    <xdr:ext cx="378565" cy="259045"/>
    <xdr:sp macro="" textlink="">
      <xdr:nvSpPr>
        <xdr:cNvPr id="645" name="災害復旧費該当値テキスト"/>
        <xdr:cNvSpPr txBox="1"/>
      </xdr:nvSpPr>
      <xdr:spPr>
        <a:xfrm>
          <a:off x="16370300" y="1350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162071</xdr:rowOff>
    </xdr:from>
    <xdr:to>
      <xdr:col>81</xdr:col>
      <xdr:colOff>101600</xdr:colOff>
      <xdr:row>79</xdr:row>
      <xdr:rowOff>92221</xdr:rowOff>
    </xdr:to>
    <xdr:sp macro="" textlink="">
      <xdr:nvSpPr>
        <xdr:cNvPr id="646" name="楕円 645"/>
        <xdr:cNvSpPr/>
      </xdr:nvSpPr>
      <xdr:spPr>
        <a:xfrm>
          <a:off x="15430500" y="135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83348</xdr:rowOff>
    </xdr:from>
    <xdr:ext cx="378565" cy="259045"/>
    <xdr:sp macro="" textlink="">
      <xdr:nvSpPr>
        <xdr:cNvPr id="647" name="テキスト ボックス 646"/>
        <xdr:cNvSpPr txBox="1"/>
      </xdr:nvSpPr>
      <xdr:spPr>
        <a:xfrm>
          <a:off x="15292017" y="1362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161843</xdr:rowOff>
    </xdr:from>
    <xdr:to>
      <xdr:col>76</xdr:col>
      <xdr:colOff>165100</xdr:colOff>
      <xdr:row>79</xdr:row>
      <xdr:rowOff>91993</xdr:rowOff>
    </xdr:to>
    <xdr:sp macro="" textlink="">
      <xdr:nvSpPr>
        <xdr:cNvPr id="648" name="楕円 647"/>
        <xdr:cNvSpPr/>
      </xdr:nvSpPr>
      <xdr:spPr>
        <a:xfrm>
          <a:off x="14541500" y="135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83120</xdr:rowOff>
    </xdr:from>
    <xdr:ext cx="378565" cy="259045"/>
    <xdr:sp macro="" textlink="">
      <xdr:nvSpPr>
        <xdr:cNvPr id="649" name="テキスト ボックス 648"/>
        <xdr:cNvSpPr txBox="1"/>
      </xdr:nvSpPr>
      <xdr:spPr>
        <a:xfrm>
          <a:off x="14403017" y="1362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162737</xdr:rowOff>
    </xdr:from>
    <xdr:to>
      <xdr:col>72</xdr:col>
      <xdr:colOff>38100</xdr:colOff>
      <xdr:row>79</xdr:row>
      <xdr:rowOff>92887</xdr:rowOff>
    </xdr:to>
    <xdr:sp macro="" textlink="">
      <xdr:nvSpPr>
        <xdr:cNvPr id="650" name="楕円 649"/>
        <xdr:cNvSpPr/>
      </xdr:nvSpPr>
      <xdr:spPr>
        <a:xfrm>
          <a:off x="13652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84014</xdr:rowOff>
    </xdr:from>
    <xdr:ext cx="378565" cy="259045"/>
    <xdr:sp macro="" textlink="">
      <xdr:nvSpPr>
        <xdr:cNvPr id="651" name="テキスト ボックス 650"/>
        <xdr:cNvSpPr txBox="1"/>
      </xdr:nvSpPr>
      <xdr:spPr>
        <a:xfrm>
          <a:off x="13514017" y="136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164491</xdr:rowOff>
    </xdr:from>
    <xdr:to>
      <xdr:col>67</xdr:col>
      <xdr:colOff>101600</xdr:colOff>
      <xdr:row>79</xdr:row>
      <xdr:rowOff>94641</xdr:rowOff>
    </xdr:to>
    <xdr:sp macro="" textlink="">
      <xdr:nvSpPr>
        <xdr:cNvPr id="652" name="楕円 651"/>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85768</xdr:rowOff>
    </xdr:from>
    <xdr:ext cx="313932" cy="259045"/>
    <xdr:sp macro="" textlink="">
      <xdr:nvSpPr>
        <xdr:cNvPr id="653" name="テキスト ボックス 652"/>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5" name="直線コネクタ 674"/>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6"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7" name="直線コネクタ 676"/>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78"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79" name="直線コネクタ 678"/>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64536</xdr:rowOff>
    </xdr:from>
    <xdr:to>
      <xdr:col>85</xdr:col>
      <xdr:colOff>127000</xdr:colOff>
      <xdr:row>93</xdr:row>
      <xdr:rowOff>100381</xdr:rowOff>
    </xdr:to>
    <xdr:cxnSp macro="">
      <xdr:nvCxnSpPr>
        <xdr:cNvPr id="680" name="直線コネクタ 679"/>
        <xdr:cNvCxnSpPr/>
      </xdr:nvCxnSpPr>
      <xdr:spPr>
        <a:xfrm flipV="1">
          <a:off x="15481300" y="16009386"/>
          <a:ext cx="8382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1"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2" name="フローチャート: 判断 681"/>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100381</xdr:rowOff>
    </xdr:from>
    <xdr:to>
      <xdr:col>81</xdr:col>
      <xdr:colOff>50800</xdr:colOff>
      <xdr:row>93</xdr:row>
      <xdr:rowOff>149347</xdr:rowOff>
    </xdr:to>
    <xdr:cxnSp macro="">
      <xdr:nvCxnSpPr>
        <xdr:cNvPr id="683" name="直線コネクタ 682"/>
        <xdr:cNvCxnSpPr/>
      </xdr:nvCxnSpPr>
      <xdr:spPr>
        <a:xfrm flipV="1">
          <a:off x="14592300" y="16045231"/>
          <a:ext cx="889000" cy="4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4" name="フローチャート: 判断 683"/>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5" name="テキスト ボックス 684"/>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149347</xdr:rowOff>
    </xdr:from>
    <xdr:to>
      <xdr:col>76</xdr:col>
      <xdr:colOff>114300</xdr:colOff>
      <xdr:row>94</xdr:row>
      <xdr:rowOff>65337</xdr:rowOff>
    </xdr:to>
    <xdr:cxnSp macro="">
      <xdr:nvCxnSpPr>
        <xdr:cNvPr id="686" name="直線コネクタ 685"/>
        <xdr:cNvCxnSpPr/>
      </xdr:nvCxnSpPr>
      <xdr:spPr>
        <a:xfrm flipV="1">
          <a:off x="13703300" y="16094197"/>
          <a:ext cx="8890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7" name="フローチャート: 判断 686"/>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88" name="テキスト ボックス 687"/>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65337</xdr:rowOff>
    </xdr:from>
    <xdr:to>
      <xdr:col>71</xdr:col>
      <xdr:colOff>177800</xdr:colOff>
      <xdr:row>94</xdr:row>
      <xdr:rowOff>92015</xdr:rowOff>
    </xdr:to>
    <xdr:cxnSp macro="">
      <xdr:nvCxnSpPr>
        <xdr:cNvPr id="689" name="直線コネクタ 688"/>
        <xdr:cNvCxnSpPr/>
      </xdr:nvCxnSpPr>
      <xdr:spPr>
        <a:xfrm flipV="1">
          <a:off x="12814300" y="16181637"/>
          <a:ext cx="889000" cy="2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0" name="フローチャート: 判断 689"/>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1" name="テキスト ボックス 690"/>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2" name="フローチャート: 判断 691"/>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3" name="テキスト ボックス 692"/>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13736</xdr:rowOff>
    </xdr:from>
    <xdr:to>
      <xdr:col>85</xdr:col>
      <xdr:colOff>177800</xdr:colOff>
      <xdr:row>93</xdr:row>
      <xdr:rowOff>115336</xdr:rowOff>
    </xdr:to>
    <xdr:sp macro="" textlink="">
      <xdr:nvSpPr>
        <xdr:cNvPr id="699" name="楕円 698"/>
        <xdr:cNvSpPr/>
      </xdr:nvSpPr>
      <xdr:spPr>
        <a:xfrm>
          <a:off x="16268700" y="1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36613</xdr:rowOff>
    </xdr:from>
    <xdr:ext cx="534377" cy="259045"/>
    <xdr:sp macro="" textlink="">
      <xdr:nvSpPr>
        <xdr:cNvPr id="700" name="公債費該当値テキスト"/>
        <xdr:cNvSpPr txBox="1"/>
      </xdr:nvSpPr>
      <xdr:spPr>
        <a:xfrm>
          <a:off x="16370300" y="158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49581</xdr:rowOff>
    </xdr:from>
    <xdr:to>
      <xdr:col>81</xdr:col>
      <xdr:colOff>101600</xdr:colOff>
      <xdr:row>93</xdr:row>
      <xdr:rowOff>151181</xdr:rowOff>
    </xdr:to>
    <xdr:sp macro="" textlink="">
      <xdr:nvSpPr>
        <xdr:cNvPr id="701" name="楕円 700"/>
        <xdr:cNvSpPr/>
      </xdr:nvSpPr>
      <xdr:spPr>
        <a:xfrm>
          <a:off x="15430500" y="159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167708</xdr:rowOff>
    </xdr:from>
    <xdr:ext cx="534377" cy="259045"/>
    <xdr:sp macro="" textlink="">
      <xdr:nvSpPr>
        <xdr:cNvPr id="702" name="テキスト ボックス 701"/>
        <xdr:cNvSpPr txBox="1"/>
      </xdr:nvSpPr>
      <xdr:spPr>
        <a:xfrm>
          <a:off x="15214111" y="157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98547</xdr:rowOff>
    </xdr:from>
    <xdr:to>
      <xdr:col>76</xdr:col>
      <xdr:colOff>165100</xdr:colOff>
      <xdr:row>94</xdr:row>
      <xdr:rowOff>28697</xdr:rowOff>
    </xdr:to>
    <xdr:sp macro="" textlink="">
      <xdr:nvSpPr>
        <xdr:cNvPr id="703" name="楕円 702"/>
        <xdr:cNvSpPr/>
      </xdr:nvSpPr>
      <xdr:spPr>
        <a:xfrm>
          <a:off x="14541500" y="160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45224</xdr:rowOff>
    </xdr:from>
    <xdr:ext cx="534377" cy="259045"/>
    <xdr:sp macro="" textlink="">
      <xdr:nvSpPr>
        <xdr:cNvPr id="704" name="テキスト ボックス 703"/>
        <xdr:cNvSpPr txBox="1"/>
      </xdr:nvSpPr>
      <xdr:spPr>
        <a:xfrm>
          <a:off x="14325111" y="158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14537</xdr:rowOff>
    </xdr:from>
    <xdr:to>
      <xdr:col>72</xdr:col>
      <xdr:colOff>38100</xdr:colOff>
      <xdr:row>94</xdr:row>
      <xdr:rowOff>116137</xdr:rowOff>
    </xdr:to>
    <xdr:sp macro="" textlink="">
      <xdr:nvSpPr>
        <xdr:cNvPr id="705" name="楕円 704"/>
        <xdr:cNvSpPr/>
      </xdr:nvSpPr>
      <xdr:spPr>
        <a:xfrm>
          <a:off x="13652500" y="1613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107264</xdr:rowOff>
    </xdr:from>
    <xdr:ext cx="534377" cy="259045"/>
    <xdr:sp macro="" textlink="">
      <xdr:nvSpPr>
        <xdr:cNvPr id="706" name="テキスト ボックス 705"/>
        <xdr:cNvSpPr txBox="1"/>
      </xdr:nvSpPr>
      <xdr:spPr>
        <a:xfrm>
          <a:off x="13436111" y="162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41215</xdr:rowOff>
    </xdr:from>
    <xdr:to>
      <xdr:col>67</xdr:col>
      <xdr:colOff>101600</xdr:colOff>
      <xdr:row>94</xdr:row>
      <xdr:rowOff>142815</xdr:rowOff>
    </xdr:to>
    <xdr:sp macro="" textlink="">
      <xdr:nvSpPr>
        <xdr:cNvPr id="707" name="楕円 706"/>
        <xdr:cNvSpPr/>
      </xdr:nvSpPr>
      <xdr:spPr>
        <a:xfrm>
          <a:off x="12763500" y="161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133942</xdr:rowOff>
    </xdr:from>
    <xdr:ext cx="534377" cy="259045"/>
    <xdr:sp macro="" textlink="">
      <xdr:nvSpPr>
        <xdr:cNvPr id="708" name="テキスト ボックス 707"/>
        <xdr:cNvSpPr txBox="1"/>
      </xdr:nvSpPr>
      <xdr:spPr>
        <a:xfrm>
          <a:off x="12547111" y="162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2" name="テキスト ボックス 72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2" name="直線コネクタ 731"/>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5"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6" name="直線コネクタ 735"/>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38"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39" name="フローチャート: 判断 738"/>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1" name="フローチャート: 判断 740"/>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2" name="テキスト ボックス 741"/>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7" name="フローチャート: 判断 746"/>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48" name="テキスト ボックス 747"/>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49" name="フローチャート: 判断 748"/>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0" name="テキスト ボックス 749"/>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7"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全体的な傾向は類似団体の平均値と同様となっている。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民生費は、社会保障制度の拡充や子育て施策の充実などにより高い数値で推移している。平成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年度は公立保育所の施設整備費が減となったことで、前年度と比較して低くなっている。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教育費は、国の経済対策等を活用し学校施設の耐震化等を重点的に進めた結果、平成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年度は特に高い数値となったが、それ以降は類似団体の平均値とほぼ同程度となり、平成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年度では下回る結果となっている。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公債費は、合併特例債の償還が本格化していることから増加の傾向がある。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財政調整基金はこれまで増加傾向であるが、今後扶助費をはじめとする義務的経費の増加が予想されており、後年度での基金取崩しが見込まれるなど、減少していく見通しである。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年度では、普通建設事業費が減となったものの、それに伴い国庫支出金や地方債などの歳入も減となったほか、義務的経費の増などが影響し、前年度に比べ低い数値となった。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香川県丸亀市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モーターボート競走事業会計では、ナイターレースの実施などにより好調な売り上げを維持しており、利益剰余金は増加している。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その他の企業会計及び特別会計も黒字を維持しており、今後も市全体として黒字基調の維持に努めていく。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40408686</v>
      </c>
      <c r="BO4" s="372"/>
      <c r="BP4" s="372"/>
      <c r="BQ4" s="372"/>
      <c r="BR4" s="372"/>
      <c r="BS4" s="372"/>
      <c r="BT4" s="372"/>
      <c r="BU4" s="373"/>
      <c r="BV4" s="371">
        <v>40868680</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2</v>
      </c>
      <c r="CU4" s="378"/>
      <c r="CV4" s="378"/>
      <c r="CW4" s="378"/>
      <c r="CX4" s="378"/>
      <c r="CY4" s="378"/>
      <c r="CZ4" s="378"/>
      <c r="DA4" s="379"/>
      <c r="DB4" s="377">
        <v>3.6</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39836597</v>
      </c>
      <c r="BO5" s="409"/>
      <c r="BP5" s="409"/>
      <c r="BQ5" s="409"/>
      <c r="BR5" s="409"/>
      <c r="BS5" s="409"/>
      <c r="BT5" s="409"/>
      <c r="BU5" s="410"/>
      <c r="BV5" s="408">
        <v>39944509</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90.2</v>
      </c>
      <c r="CU5" s="406"/>
      <c r="CV5" s="406"/>
      <c r="CW5" s="406"/>
      <c r="CX5" s="406"/>
      <c r="CY5" s="406"/>
      <c r="CZ5" s="406"/>
      <c r="DA5" s="407"/>
      <c r="DB5" s="405">
        <v>89.5</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86</v>
      </c>
      <c r="AV6" s="441"/>
      <c r="AW6" s="441"/>
      <c r="AX6" s="441"/>
      <c r="AY6" s="442" t="s">
        <v>94</v>
      </c>
      <c r="AZ6" s="443"/>
      <c r="BA6" s="443"/>
      <c r="BB6" s="443"/>
      <c r="BC6" s="443"/>
      <c r="BD6" s="443"/>
      <c r="BE6" s="443"/>
      <c r="BF6" s="443"/>
      <c r="BG6" s="443"/>
      <c r="BH6" s="443"/>
      <c r="BI6" s="443"/>
      <c r="BJ6" s="443"/>
      <c r="BK6" s="443"/>
      <c r="BL6" s="443"/>
      <c r="BM6" s="444"/>
      <c r="BN6" s="408">
        <v>572089</v>
      </c>
      <c r="BO6" s="409"/>
      <c r="BP6" s="409"/>
      <c r="BQ6" s="409"/>
      <c r="BR6" s="409"/>
      <c r="BS6" s="409"/>
      <c r="BT6" s="409"/>
      <c r="BU6" s="410"/>
      <c r="BV6" s="408">
        <v>924171</v>
      </c>
      <c r="BW6" s="409"/>
      <c r="BX6" s="409"/>
      <c r="BY6" s="409"/>
      <c r="BZ6" s="409"/>
      <c r="CA6" s="409"/>
      <c r="CB6" s="409"/>
      <c r="CC6" s="410"/>
      <c r="CD6" s="411" t="s">
        <v>95</v>
      </c>
      <c r="CE6" s="412"/>
      <c r="CF6" s="412"/>
      <c r="CG6" s="412"/>
      <c r="CH6" s="412"/>
      <c r="CI6" s="412"/>
      <c r="CJ6" s="412"/>
      <c r="CK6" s="412"/>
      <c r="CL6" s="412"/>
      <c r="CM6" s="412"/>
      <c r="CN6" s="412"/>
      <c r="CO6" s="412"/>
      <c r="CP6" s="412"/>
      <c r="CQ6" s="412"/>
      <c r="CR6" s="412"/>
      <c r="CS6" s="413"/>
      <c r="CT6" s="445">
        <v>97.3</v>
      </c>
      <c r="CU6" s="446"/>
      <c r="CV6" s="446"/>
      <c r="CW6" s="446"/>
      <c r="CX6" s="446"/>
      <c r="CY6" s="446"/>
      <c r="CZ6" s="446"/>
      <c r="DA6" s="447"/>
      <c r="DB6" s="445">
        <v>96.7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96</v>
      </c>
      <c r="AN7" s="438"/>
      <c r="AO7" s="438"/>
      <c r="AP7" s="438"/>
      <c r="AQ7" s="438"/>
      <c r="AR7" s="438"/>
      <c r="AS7" s="438"/>
      <c r="AT7" s="439"/>
      <c r="AU7" s="440" t="s">
        <v>86</v>
      </c>
      <c r="AV7" s="441"/>
      <c r="AW7" s="441"/>
      <c r="AX7" s="441"/>
      <c r="AY7" s="442" t="s">
        <v>97</v>
      </c>
      <c r="AZ7" s="443"/>
      <c r="BA7" s="443"/>
      <c r="BB7" s="443"/>
      <c r="BC7" s="443"/>
      <c r="BD7" s="443"/>
      <c r="BE7" s="443"/>
      <c r="BF7" s="443"/>
      <c r="BG7" s="443"/>
      <c r="BH7" s="443"/>
      <c r="BI7" s="443"/>
      <c r="BJ7" s="443"/>
      <c r="BK7" s="443"/>
      <c r="BL7" s="443"/>
      <c r="BM7" s="444"/>
      <c r="BN7" s="408">
        <v>84391</v>
      </c>
      <c r="BO7" s="409"/>
      <c r="BP7" s="409"/>
      <c r="BQ7" s="409"/>
      <c r="BR7" s="409"/>
      <c r="BS7" s="409"/>
      <c r="BT7" s="409"/>
      <c r="BU7" s="410"/>
      <c r="BV7" s="408">
        <v>49723</v>
      </c>
      <c r="BW7" s="409"/>
      <c r="BX7" s="409"/>
      <c r="BY7" s="409"/>
      <c r="BZ7" s="409"/>
      <c r="CA7" s="409"/>
      <c r="CB7" s="409"/>
      <c r="CC7" s="410"/>
      <c r="CD7" s="411" t="s">
        <v>98</v>
      </c>
      <c r="CE7" s="412"/>
      <c r="CF7" s="412"/>
      <c r="CG7" s="412"/>
      <c r="CH7" s="412"/>
      <c r="CI7" s="412"/>
      <c r="CJ7" s="412"/>
      <c r="CK7" s="412"/>
      <c r="CL7" s="412"/>
      <c r="CM7" s="412"/>
      <c r="CN7" s="412"/>
      <c r="CO7" s="412"/>
      <c r="CP7" s="412"/>
      <c r="CQ7" s="412"/>
      <c r="CR7" s="412"/>
      <c r="CS7" s="413"/>
      <c r="CT7" s="408">
        <v>24707159</v>
      </c>
      <c r="CU7" s="409"/>
      <c r="CV7" s="409"/>
      <c r="CW7" s="409"/>
      <c r="CX7" s="409"/>
      <c r="CY7" s="409"/>
      <c r="CZ7" s="409"/>
      <c r="DA7" s="410"/>
      <c r="DB7" s="408">
        <v>24457264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99</v>
      </c>
      <c r="AN8" s="438"/>
      <c r="AO8" s="438"/>
      <c r="AP8" s="438"/>
      <c r="AQ8" s="438"/>
      <c r="AR8" s="438"/>
      <c r="AS8" s="438"/>
      <c r="AT8" s="439"/>
      <c r="AU8" s="440" t="s">
        <v>86</v>
      </c>
      <c r="AV8" s="441"/>
      <c r="AW8" s="441"/>
      <c r="AX8" s="441"/>
      <c r="AY8" s="442" t="s">
        <v>100</v>
      </c>
      <c r="AZ8" s="443"/>
      <c r="BA8" s="443"/>
      <c r="BB8" s="443"/>
      <c r="BC8" s="443"/>
      <c r="BD8" s="443"/>
      <c r="BE8" s="443"/>
      <c r="BF8" s="443"/>
      <c r="BG8" s="443"/>
      <c r="BH8" s="443"/>
      <c r="BI8" s="443"/>
      <c r="BJ8" s="443"/>
      <c r="BK8" s="443"/>
      <c r="BL8" s="443"/>
      <c r="BM8" s="444"/>
      <c r="BN8" s="408">
        <v>487698</v>
      </c>
      <c r="BO8" s="409"/>
      <c r="BP8" s="409"/>
      <c r="BQ8" s="409"/>
      <c r="BR8" s="409"/>
      <c r="BS8" s="409"/>
      <c r="BT8" s="409"/>
      <c r="BU8" s="410"/>
      <c r="BV8" s="408">
        <v>874448</v>
      </c>
      <c r="BW8" s="409"/>
      <c r="BX8" s="409"/>
      <c r="BY8" s="409"/>
      <c r="BZ8" s="409"/>
      <c r="CA8" s="409"/>
      <c r="CB8" s="409"/>
      <c r="CC8" s="410"/>
      <c r="CD8" s="411" t="s">
        <v>101</v>
      </c>
      <c r="CE8" s="412"/>
      <c r="CF8" s="412"/>
      <c r="CG8" s="412"/>
      <c r="CH8" s="412"/>
      <c r="CI8" s="412"/>
      <c r="CJ8" s="412"/>
      <c r="CK8" s="412"/>
      <c r="CL8" s="412"/>
      <c r="CM8" s="412"/>
      <c r="CN8" s="412"/>
      <c r="CO8" s="412"/>
      <c r="CP8" s="412"/>
      <c r="CQ8" s="412"/>
      <c r="CR8" s="412"/>
      <c r="CS8" s="413"/>
      <c r="CT8" s="448">
        <v>0.67</v>
      </c>
      <c r="CU8" s="449"/>
      <c r="CV8" s="449"/>
      <c r="CW8" s="449"/>
      <c r="CX8" s="449"/>
      <c r="CY8" s="449"/>
      <c r="CZ8" s="449"/>
      <c r="DA8" s="450"/>
      <c r="DB8" s="448">
        <v>0.69</v>
      </c>
      <c r="DC8" s="449"/>
      <c r="DD8" s="449"/>
      <c r="DE8" s="449"/>
      <c r="DF8" s="449"/>
      <c r="DG8" s="449"/>
      <c r="DH8" s="449"/>
      <c r="DI8" s="450"/>
      <c r="DJ8" s="165"/>
      <c r="DK8" s="165"/>
      <c r="DL8" s="165"/>
      <c r="DM8" s="165"/>
      <c r="DN8" s="165"/>
      <c r="DO8" s="165"/>
    </row>
    <row r="9" spans="1:119" ht="18.75" customHeight="1" thickBot="1">
      <c r="A9" s="166"/>
      <c r="B9" s="402" t="s">
        <v>102</v>
      </c>
      <c r="C9" s="403"/>
      <c r="D9" s="403"/>
      <c r="E9" s="403"/>
      <c r="F9" s="403"/>
      <c r="G9" s="403"/>
      <c r="H9" s="403"/>
      <c r="I9" s="403"/>
      <c r="J9" s="403"/>
      <c r="K9" s="451"/>
      <c r="L9" s="452" t="s">
        <v>103</v>
      </c>
      <c r="M9" s="453"/>
      <c r="N9" s="453"/>
      <c r="O9" s="453"/>
      <c r="P9" s="453"/>
      <c r="Q9" s="454"/>
      <c r="R9" s="455">
        <v>110010</v>
      </c>
      <c r="S9" s="456"/>
      <c r="T9" s="456"/>
      <c r="U9" s="456"/>
      <c r="V9" s="457"/>
      <c r="W9" s="365" t="s">
        <v>104</v>
      </c>
      <c r="X9" s="366"/>
      <c r="Y9" s="366"/>
      <c r="Z9" s="366"/>
      <c r="AA9" s="366"/>
      <c r="AB9" s="366"/>
      <c r="AC9" s="366"/>
      <c r="AD9" s="366"/>
      <c r="AE9" s="366"/>
      <c r="AF9" s="366"/>
      <c r="AG9" s="366"/>
      <c r="AH9" s="366"/>
      <c r="AI9" s="366"/>
      <c r="AJ9" s="366"/>
      <c r="AK9" s="366"/>
      <c r="AL9" s="367"/>
      <c r="AM9" s="437" t="s">
        <v>105</v>
      </c>
      <c r="AN9" s="438"/>
      <c r="AO9" s="438"/>
      <c r="AP9" s="438"/>
      <c r="AQ9" s="438"/>
      <c r="AR9" s="438"/>
      <c r="AS9" s="438"/>
      <c r="AT9" s="439"/>
      <c r="AU9" s="440" t="s">
        <v>86</v>
      </c>
      <c r="AV9" s="441"/>
      <c r="AW9" s="441"/>
      <c r="AX9" s="441"/>
      <c r="AY9" s="442" t="s">
        <v>106</v>
      </c>
      <c r="AZ9" s="443"/>
      <c r="BA9" s="443"/>
      <c r="BB9" s="443"/>
      <c r="BC9" s="443"/>
      <c r="BD9" s="443"/>
      <c r="BE9" s="443"/>
      <c r="BF9" s="443"/>
      <c r="BG9" s="443"/>
      <c r="BH9" s="443"/>
      <c r="BI9" s="443"/>
      <c r="BJ9" s="443"/>
      <c r="BK9" s="443"/>
      <c r="BL9" s="443"/>
      <c r="BM9" s="444"/>
      <c r="BN9" s="408">
        <v>-386750</v>
      </c>
      <c r="BO9" s="409"/>
      <c r="BP9" s="409"/>
      <c r="BQ9" s="409"/>
      <c r="BR9" s="409"/>
      <c r="BS9" s="409"/>
      <c r="BT9" s="409"/>
      <c r="BU9" s="410"/>
      <c r="BV9" s="408">
        <v>140833</v>
      </c>
      <c r="BW9" s="409"/>
      <c r="BX9" s="409"/>
      <c r="BY9" s="409"/>
      <c r="BZ9" s="409"/>
      <c r="CA9" s="409"/>
      <c r="CB9" s="409"/>
      <c r="CC9" s="410"/>
      <c r="CD9" s="411" t="s">
        <v>107</v>
      </c>
      <c r="CE9" s="412"/>
      <c r="CF9" s="412"/>
      <c r="CG9" s="412"/>
      <c r="CH9" s="412"/>
      <c r="CI9" s="412"/>
      <c r="CJ9" s="412"/>
      <c r="CK9" s="412"/>
      <c r="CL9" s="412"/>
      <c r="CM9" s="412"/>
      <c r="CN9" s="412"/>
      <c r="CO9" s="412"/>
      <c r="CP9" s="412"/>
      <c r="CQ9" s="412"/>
      <c r="CR9" s="412"/>
      <c r="CS9" s="413"/>
      <c r="CT9" s="405">
        <v>16.8</v>
      </c>
      <c r="CU9" s="406"/>
      <c r="CV9" s="406"/>
      <c r="CW9" s="406"/>
      <c r="CX9" s="406"/>
      <c r="CY9" s="406"/>
      <c r="CZ9" s="406"/>
      <c r="DA9" s="407"/>
      <c r="DB9" s="405">
        <v>16.3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108</v>
      </c>
      <c r="M10" s="438"/>
      <c r="N10" s="438"/>
      <c r="O10" s="438"/>
      <c r="P10" s="438"/>
      <c r="Q10" s="439"/>
      <c r="R10" s="459">
        <v>110473</v>
      </c>
      <c r="S10" s="460"/>
      <c r="T10" s="460"/>
      <c r="U10" s="460"/>
      <c r="V10" s="461"/>
      <c r="W10" s="396"/>
      <c r="X10" s="397"/>
      <c r="Y10" s="397"/>
      <c r="Z10" s="397"/>
      <c r="AA10" s="397"/>
      <c r="AB10" s="397"/>
      <c r="AC10" s="397"/>
      <c r="AD10" s="397"/>
      <c r="AE10" s="397"/>
      <c r="AF10" s="397"/>
      <c r="AG10" s="397"/>
      <c r="AH10" s="397"/>
      <c r="AI10" s="397"/>
      <c r="AJ10" s="397"/>
      <c r="AK10" s="397"/>
      <c r="AL10" s="400"/>
      <c r="AM10" s="437" t="s">
        <v>109</v>
      </c>
      <c r="AN10" s="438"/>
      <c r="AO10" s="438"/>
      <c r="AP10" s="438"/>
      <c r="AQ10" s="438"/>
      <c r="AR10" s="438"/>
      <c r="AS10" s="438"/>
      <c r="AT10" s="439"/>
      <c r="AU10" s="440" t="s">
        <v>110</v>
      </c>
      <c r="AV10" s="441"/>
      <c r="AW10" s="441"/>
      <c r="AX10" s="441"/>
      <c r="AY10" s="442" t="s">
        <v>111</v>
      </c>
      <c r="AZ10" s="443"/>
      <c r="BA10" s="443"/>
      <c r="BB10" s="443"/>
      <c r="BC10" s="443"/>
      <c r="BD10" s="443"/>
      <c r="BE10" s="443"/>
      <c r="BF10" s="443"/>
      <c r="BG10" s="443"/>
      <c r="BH10" s="443"/>
      <c r="BI10" s="443"/>
      <c r="BJ10" s="443"/>
      <c r="BK10" s="443"/>
      <c r="BL10" s="443"/>
      <c r="BM10" s="444"/>
      <c r="BN10" s="408">
        <v>444162</v>
      </c>
      <c r="BO10" s="409"/>
      <c r="BP10" s="409"/>
      <c r="BQ10" s="409"/>
      <c r="BR10" s="409"/>
      <c r="BS10" s="409"/>
      <c r="BT10" s="409"/>
      <c r="BU10" s="410"/>
      <c r="BV10" s="408">
        <v>378957</v>
      </c>
      <c r="BW10" s="409"/>
      <c r="BX10" s="409"/>
      <c r="BY10" s="409"/>
      <c r="BZ10" s="409"/>
      <c r="CA10" s="409"/>
      <c r="CB10" s="409"/>
      <c r="CC10" s="410"/>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113</v>
      </c>
      <c r="M11" s="463"/>
      <c r="N11" s="463"/>
      <c r="O11" s="463"/>
      <c r="P11" s="463"/>
      <c r="Q11" s="464"/>
      <c r="R11" s="465" t="s">
        <v>114</v>
      </c>
      <c r="S11" s="466"/>
      <c r="T11" s="466"/>
      <c r="U11" s="466"/>
      <c r="V11" s="467"/>
      <c r="W11" s="396"/>
      <c r="X11" s="397"/>
      <c r="Y11" s="397"/>
      <c r="Z11" s="397"/>
      <c r="AA11" s="397"/>
      <c r="AB11" s="397"/>
      <c r="AC11" s="397"/>
      <c r="AD11" s="397"/>
      <c r="AE11" s="397"/>
      <c r="AF11" s="397"/>
      <c r="AG11" s="397"/>
      <c r="AH11" s="397"/>
      <c r="AI11" s="397"/>
      <c r="AJ11" s="397"/>
      <c r="AK11" s="397"/>
      <c r="AL11" s="400"/>
      <c r="AM11" s="437" t="s">
        <v>115</v>
      </c>
      <c r="AN11" s="438"/>
      <c r="AO11" s="438"/>
      <c r="AP11" s="438"/>
      <c r="AQ11" s="438"/>
      <c r="AR11" s="438"/>
      <c r="AS11" s="438"/>
      <c r="AT11" s="439"/>
      <c r="AU11" s="440" t="s">
        <v>116</v>
      </c>
      <c r="AV11" s="441"/>
      <c r="AW11" s="441"/>
      <c r="AX11" s="441"/>
      <c r="AY11" s="442" t="s">
        <v>117</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119</v>
      </c>
      <c r="DC11" s="449"/>
      <c r="DD11" s="449"/>
      <c r="DE11" s="449"/>
      <c r="DF11" s="449"/>
      <c r="DG11" s="449"/>
      <c r="DH11" s="449"/>
      <c r="DI11" s="450"/>
      <c r="DJ11" s="165"/>
      <c r="DK11" s="165"/>
      <c r="DL11" s="165"/>
      <c r="DM11" s="165"/>
      <c r="DN11" s="165"/>
      <c r="DO11" s="165"/>
    </row>
    <row r="12" spans="1:119" ht="18.75" customHeight="1">
      <c r="A12" s="166"/>
      <c r="B12" s="468" t="s">
        <v>120</v>
      </c>
      <c r="C12" s="469"/>
      <c r="D12" s="469"/>
      <c r="E12" s="469"/>
      <c r="F12" s="469"/>
      <c r="G12" s="469"/>
      <c r="H12" s="469"/>
      <c r="I12" s="469"/>
      <c r="J12" s="469"/>
      <c r="K12" s="470"/>
      <c r="L12" s="477" t="s">
        <v>121</v>
      </c>
      <c r="M12" s="478"/>
      <c r="N12" s="478"/>
      <c r="O12" s="478"/>
      <c r="P12" s="478"/>
      <c r="Q12" s="479"/>
      <c r="R12" s="480">
        <v>113545</v>
      </c>
      <c r="S12" s="481"/>
      <c r="T12" s="481"/>
      <c r="U12" s="481"/>
      <c r="V12" s="482"/>
      <c r="W12" s="483" t="s">
        <v>1</v>
      </c>
      <c r="X12" s="441"/>
      <c r="Y12" s="441"/>
      <c r="Z12" s="441"/>
      <c r="AA12" s="441"/>
      <c r="AB12" s="484"/>
      <c r="AC12" s="440" t="s">
        <v>122</v>
      </c>
      <c r="AD12" s="441"/>
      <c r="AE12" s="441"/>
      <c r="AF12" s="441"/>
      <c r="AG12" s="484"/>
      <c r="AH12" s="440" t="s">
        <v>123</v>
      </c>
      <c r="AI12" s="441"/>
      <c r="AJ12" s="441"/>
      <c r="AK12" s="441"/>
      <c r="AL12" s="485"/>
      <c r="AM12" s="437" t="s">
        <v>124</v>
      </c>
      <c r="AN12" s="438"/>
      <c r="AO12" s="438"/>
      <c r="AP12" s="438"/>
      <c r="AQ12" s="438"/>
      <c r="AR12" s="438"/>
      <c r="AS12" s="438"/>
      <c r="AT12" s="439"/>
      <c r="AU12" s="440" t="s">
        <v>86</v>
      </c>
      <c r="AV12" s="441"/>
      <c r="AW12" s="441"/>
      <c r="AX12" s="441"/>
      <c r="AY12" s="442" t="s">
        <v>125</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126</v>
      </c>
      <c r="CE12" s="412"/>
      <c r="CF12" s="412"/>
      <c r="CG12" s="412"/>
      <c r="CH12" s="412"/>
      <c r="CI12" s="412"/>
      <c r="CJ12" s="412"/>
      <c r="CK12" s="412"/>
      <c r="CL12" s="412"/>
      <c r="CM12" s="412"/>
      <c r="CN12" s="412"/>
      <c r="CO12" s="412"/>
      <c r="CP12" s="412"/>
      <c r="CQ12" s="412"/>
      <c r="CR12" s="412"/>
      <c r="CS12" s="413"/>
      <c r="CT12" s="448" t="s">
        <v>127</v>
      </c>
      <c r="CU12" s="449"/>
      <c r="CV12" s="449"/>
      <c r="CW12" s="449"/>
      <c r="CX12" s="449"/>
      <c r="CY12" s="449"/>
      <c r="CZ12" s="449"/>
      <c r="DA12" s="450"/>
      <c r="DB12" s="448" t="s">
        <v>119</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128</v>
      </c>
      <c r="N13" s="497"/>
      <c r="O13" s="497"/>
      <c r="P13" s="497"/>
      <c r="Q13" s="498"/>
      <c r="R13" s="489">
        <v>111522</v>
      </c>
      <c r="S13" s="490"/>
      <c r="T13" s="490"/>
      <c r="U13" s="490"/>
      <c r="V13" s="491"/>
      <c r="W13" s="424" t="s">
        <v>129</v>
      </c>
      <c r="X13" s="425"/>
      <c r="Y13" s="425"/>
      <c r="Z13" s="425"/>
      <c r="AA13" s="425"/>
      <c r="AB13" s="415"/>
      <c r="AC13" s="459">
        <v>1918</v>
      </c>
      <c r="AD13" s="460"/>
      <c r="AE13" s="460"/>
      <c r="AF13" s="460"/>
      <c r="AG13" s="499"/>
      <c r="AH13" s="459">
        <v>2121</v>
      </c>
      <c r="AI13" s="460"/>
      <c r="AJ13" s="460"/>
      <c r="AK13" s="460"/>
      <c r="AL13" s="461"/>
      <c r="AM13" s="437" t="s">
        <v>130</v>
      </c>
      <c r="AN13" s="438"/>
      <c r="AO13" s="438"/>
      <c r="AP13" s="438"/>
      <c r="AQ13" s="438"/>
      <c r="AR13" s="438"/>
      <c r="AS13" s="438"/>
      <c r="AT13" s="439"/>
      <c r="AU13" s="440" t="s">
        <v>131</v>
      </c>
      <c r="AV13" s="441"/>
      <c r="AW13" s="441"/>
      <c r="AX13" s="441"/>
      <c r="AY13" s="442" t="s">
        <v>132</v>
      </c>
      <c r="AZ13" s="443"/>
      <c r="BA13" s="443"/>
      <c r="BB13" s="443"/>
      <c r="BC13" s="443"/>
      <c r="BD13" s="443"/>
      <c r="BE13" s="443"/>
      <c r="BF13" s="443"/>
      <c r="BG13" s="443"/>
      <c r="BH13" s="443"/>
      <c r="BI13" s="443"/>
      <c r="BJ13" s="443"/>
      <c r="BK13" s="443"/>
      <c r="BL13" s="443"/>
      <c r="BM13" s="444"/>
      <c r="BN13" s="408">
        <v>57412</v>
      </c>
      <c r="BO13" s="409"/>
      <c r="BP13" s="409"/>
      <c r="BQ13" s="409"/>
      <c r="BR13" s="409"/>
      <c r="BS13" s="409"/>
      <c r="BT13" s="409"/>
      <c r="BU13" s="410"/>
      <c r="BV13" s="408">
        <v>519790</v>
      </c>
      <c r="BW13" s="409"/>
      <c r="BX13" s="409"/>
      <c r="BY13" s="409"/>
      <c r="BZ13" s="409"/>
      <c r="CA13" s="409"/>
      <c r="CB13" s="409"/>
      <c r="CC13" s="410"/>
      <c r="CD13" s="411" t="s">
        <v>133</v>
      </c>
      <c r="CE13" s="412"/>
      <c r="CF13" s="412"/>
      <c r="CG13" s="412"/>
      <c r="CH13" s="412"/>
      <c r="CI13" s="412"/>
      <c r="CJ13" s="412"/>
      <c r="CK13" s="412"/>
      <c r="CL13" s="412"/>
      <c r="CM13" s="412"/>
      <c r="CN13" s="412"/>
      <c r="CO13" s="412"/>
      <c r="CP13" s="412"/>
      <c r="CQ13" s="412"/>
      <c r="CR13" s="412"/>
      <c r="CS13" s="413"/>
      <c r="CT13" s="405">
        <v>4.8</v>
      </c>
      <c r="CU13" s="406"/>
      <c r="CV13" s="406"/>
      <c r="CW13" s="406"/>
      <c r="CX13" s="406"/>
      <c r="CY13" s="406"/>
      <c r="CZ13" s="406"/>
      <c r="DA13" s="407"/>
      <c r="DB13" s="405">
        <v>4.3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134</v>
      </c>
      <c r="M14" s="487"/>
      <c r="N14" s="487"/>
      <c r="O14" s="487"/>
      <c r="P14" s="487"/>
      <c r="Q14" s="488"/>
      <c r="R14" s="489">
        <v>113564</v>
      </c>
      <c r="S14" s="490"/>
      <c r="T14" s="490"/>
      <c r="U14" s="490"/>
      <c r="V14" s="491"/>
      <c r="W14" s="398"/>
      <c r="X14" s="399"/>
      <c r="Y14" s="399"/>
      <c r="Z14" s="399"/>
      <c r="AA14" s="399"/>
      <c r="AB14" s="388"/>
      <c r="AC14" s="492">
        <v>3.9</v>
      </c>
      <c r="AD14" s="493"/>
      <c r="AE14" s="493"/>
      <c r="AF14" s="493"/>
      <c r="AG14" s="494"/>
      <c r="AH14" s="492">
        <v>4.3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135</v>
      </c>
      <c r="CE14" s="501"/>
      <c r="CF14" s="501"/>
      <c r="CG14" s="501"/>
      <c r="CH14" s="501"/>
      <c r="CI14" s="501"/>
      <c r="CJ14" s="501"/>
      <c r="CK14" s="501"/>
      <c r="CL14" s="501"/>
      <c r="CM14" s="501"/>
      <c r="CN14" s="501"/>
      <c r="CO14" s="501"/>
      <c r="CP14" s="501"/>
      <c r="CQ14" s="501"/>
      <c r="CR14" s="501"/>
      <c r="CS14" s="502"/>
      <c r="CT14" s="503">
        <v>61.7</v>
      </c>
      <c r="CU14" s="504"/>
      <c r="CV14" s="504"/>
      <c r="CW14" s="504"/>
      <c r="CX14" s="504"/>
      <c r="CY14" s="504"/>
      <c r="CZ14" s="504"/>
      <c r="DA14" s="505"/>
      <c r="DB14" s="503">
        <v>58.6</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128</v>
      </c>
      <c r="N15" s="497"/>
      <c r="O15" s="497"/>
      <c r="P15" s="497"/>
      <c r="Q15" s="498"/>
      <c r="R15" s="489">
        <v>111709</v>
      </c>
      <c r="S15" s="490"/>
      <c r="T15" s="490"/>
      <c r="U15" s="490"/>
      <c r="V15" s="491"/>
      <c r="W15" s="424" t="s">
        <v>136</v>
      </c>
      <c r="X15" s="425"/>
      <c r="Y15" s="425"/>
      <c r="Z15" s="425"/>
      <c r="AA15" s="425"/>
      <c r="AB15" s="415"/>
      <c r="AC15" s="459">
        <v>15014</v>
      </c>
      <c r="AD15" s="460"/>
      <c r="AE15" s="460"/>
      <c r="AF15" s="460"/>
      <c r="AG15" s="499"/>
      <c r="AH15" s="459">
        <v>15191</v>
      </c>
      <c r="AI15" s="460"/>
      <c r="AJ15" s="460"/>
      <c r="AK15" s="460"/>
      <c r="AL15" s="461"/>
      <c r="AM15" s="437"/>
      <c r="AN15" s="438"/>
      <c r="AO15" s="438"/>
      <c r="AP15" s="438"/>
      <c r="AQ15" s="438"/>
      <c r="AR15" s="438"/>
      <c r="AS15" s="438"/>
      <c r="AT15" s="439"/>
      <c r="AU15" s="440"/>
      <c r="AV15" s="441"/>
      <c r="AW15" s="441"/>
      <c r="AX15" s="441"/>
      <c r="AY15" s="368" t="s">
        <v>137</v>
      </c>
      <c r="AZ15" s="369"/>
      <c r="BA15" s="369"/>
      <c r="BB15" s="369"/>
      <c r="BC15" s="369"/>
      <c r="BD15" s="369"/>
      <c r="BE15" s="369"/>
      <c r="BF15" s="369"/>
      <c r="BG15" s="369"/>
      <c r="BH15" s="369"/>
      <c r="BI15" s="369"/>
      <c r="BJ15" s="369"/>
      <c r="BK15" s="369"/>
      <c r="BL15" s="369"/>
      <c r="BM15" s="370"/>
      <c r="BN15" s="371">
        <v>12442547</v>
      </c>
      <c r="BO15" s="372"/>
      <c r="BP15" s="372"/>
      <c r="BQ15" s="372"/>
      <c r="BR15" s="372"/>
      <c r="BS15" s="372"/>
      <c r="BT15" s="372"/>
      <c r="BU15" s="373"/>
      <c r="BV15" s="371">
        <v>12251192</v>
      </c>
      <c r="BW15" s="372"/>
      <c r="BX15" s="372"/>
      <c r="BY15" s="372"/>
      <c r="BZ15" s="372"/>
      <c r="CA15" s="372"/>
      <c r="CB15" s="372"/>
      <c r="CC15" s="373"/>
      <c r="CD15" s="506" t="s">
        <v>138</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139</v>
      </c>
      <c r="M16" s="517"/>
      <c r="N16" s="517"/>
      <c r="O16" s="517"/>
      <c r="P16" s="517"/>
      <c r="Q16" s="518"/>
      <c r="R16" s="509" t="s">
        <v>140</v>
      </c>
      <c r="S16" s="510"/>
      <c r="T16" s="510"/>
      <c r="U16" s="510"/>
      <c r="V16" s="511"/>
      <c r="W16" s="398"/>
      <c r="X16" s="399"/>
      <c r="Y16" s="399"/>
      <c r="Z16" s="399"/>
      <c r="AA16" s="399"/>
      <c r="AB16" s="388"/>
      <c r="AC16" s="492">
        <v>30.7</v>
      </c>
      <c r="AD16" s="493"/>
      <c r="AE16" s="493"/>
      <c r="AF16" s="493"/>
      <c r="AG16" s="494"/>
      <c r="AH16" s="492">
        <v>30.7</v>
      </c>
      <c r="AI16" s="493"/>
      <c r="AJ16" s="493"/>
      <c r="AK16" s="493"/>
      <c r="AL16" s="495"/>
      <c r="AM16" s="437"/>
      <c r="AN16" s="438"/>
      <c r="AO16" s="438"/>
      <c r="AP16" s="438"/>
      <c r="AQ16" s="438"/>
      <c r="AR16" s="438"/>
      <c r="AS16" s="438"/>
      <c r="AT16" s="439"/>
      <c r="AU16" s="440"/>
      <c r="AV16" s="441"/>
      <c r="AW16" s="441"/>
      <c r="AX16" s="441"/>
      <c r="AY16" s="442" t="s">
        <v>141</v>
      </c>
      <c r="AZ16" s="443"/>
      <c r="BA16" s="443"/>
      <c r="BB16" s="443"/>
      <c r="BC16" s="443"/>
      <c r="BD16" s="443"/>
      <c r="BE16" s="443"/>
      <c r="BF16" s="443"/>
      <c r="BG16" s="443"/>
      <c r="BH16" s="443"/>
      <c r="BI16" s="443"/>
      <c r="BJ16" s="443"/>
      <c r="BK16" s="443"/>
      <c r="BL16" s="443"/>
      <c r="BM16" s="444"/>
      <c r="BN16" s="408">
        <v>18992944</v>
      </c>
      <c r="BO16" s="409"/>
      <c r="BP16" s="409"/>
      <c r="BQ16" s="409"/>
      <c r="BR16" s="409"/>
      <c r="BS16" s="409"/>
      <c r="BT16" s="409"/>
      <c r="BU16" s="410"/>
      <c r="BV16" s="408">
        <v>18623118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142</v>
      </c>
      <c r="N17" s="513"/>
      <c r="O17" s="513"/>
      <c r="P17" s="513"/>
      <c r="Q17" s="514"/>
      <c r="R17" s="509" t="s">
        <v>143</v>
      </c>
      <c r="S17" s="510"/>
      <c r="T17" s="510"/>
      <c r="U17" s="510"/>
      <c r="V17" s="511"/>
      <c r="W17" s="424" t="s">
        <v>144</v>
      </c>
      <c r="X17" s="425"/>
      <c r="Y17" s="425"/>
      <c r="Z17" s="425"/>
      <c r="AA17" s="425"/>
      <c r="AB17" s="415"/>
      <c r="AC17" s="459">
        <v>31999</v>
      </c>
      <c r="AD17" s="460"/>
      <c r="AE17" s="460"/>
      <c r="AF17" s="460"/>
      <c r="AG17" s="499"/>
      <c r="AH17" s="459">
        <v>32197</v>
      </c>
      <c r="AI17" s="460"/>
      <c r="AJ17" s="460"/>
      <c r="AK17" s="460"/>
      <c r="AL17" s="461"/>
      <c r="AM17" s="437"/>
      <c r="AN17" s="438"/>
      <c r="AO17" s="438"/>
      <c r="AP17" s="438"/>
      <c r="AQ17" s="438"/>
      <c r="AR17" s="438"/>
      <c r="AS17" s="438"/>
      <c r="AT17" s="439"/>
      <c r="AU17" s="440"/>
      <c r="AV17" s="441"/>
      <c r="AW17" s="441"/>
      <c r="AX17" s="441"/>
      <c r="AY17" s="442" t="s">
        <v>145</v>
      </c>
      <c r="AZ17" s="443"/>
      <c r="BA17" s="443"/>
      <c r="BB17" s="443"/>
      <c r="BC17" s="443"/>
      <c r="BD17" s="443"/>
      <c r="BE17" s="443"/>
      <c r="BF17" s="443"/>
      <c r="BG17" s="443"/>
      <c r="BH17" s="443"/>
      <c r="BI17" s="443"/>
      <c r="BJ17" s="443"/>
      <c r="BK17" s="443"/>
      <c r="BL17" s="443"/>
      <c r="BM17" s="444"/>
      <c r="BN17" s="408">
        <v>15847210</v>
      </c>
      <c r="BO17" s="409"/>
      <c r="BP17" s="409"/>
      <c r="BQ17" s="409"/>
      <c r="BR17" s="409"/>
      <c r="BS17" s="409"/>
      <c r="BT17" s="409"/>
      <c r="BU17" s="410"/>
      <c r="BV17" s="408">
        <v>15563932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146</v>
      </c>
      <c r="C18" s="451"/>
      <c r="D18" s="451"/>
      <c r="E18" s="520"/>
      <c r="F18" s="520"/>
      <c r="G18" s="520"/>
      <c r="H18" s="520"/>
      <c r="I18" s="520"/>
      <c r="J18" s="520"/>
      <c r="K18" s="520"/>
      <c r="L18" s="521">
        <v>111.79</v>
      </c>
      <c r="M18" s="521"/>
      <c r="N18" s="521"/>
      <c r="O18" s="521"/>
      <c r="P18" s="521"/>
      <c r="Q18" s="521"/>
      <c r="R18" s="522"/>
      <c r="S18" s="522"/>
      <c r="T18" s="522"/>
      <c r="U18" s="522"/>
      <c r="V18" s="523"/>
      <c r="W18" s="426"/>
      <c r="X18" s="427"/>
      <c r="Y18" s="427"/>
      <c r="Z18" s="427"/>
      <c r="AA18" s="427"/>
      <c r="AB18" s="418"/>
      <c r="AC18" s="524">
        <v>65.400000000000006</v>
      </c>
      <c r="AD18" s="525"/>
      <c r="AE18" s="525"/>
      <c r="AF18" s="525"/>
      <c r="AG18" s="526"/>
      <c r="AH18" s="524">
        <v>65</v>
      </c>
      <c r="AI18" s="525"/>
      <c r="AJ18" s="525"/>
      <c r="AK18" s="525"/>
      <c r="AL18" s="527"/>
      <c r="AM18" s="437"/>
      <c r="AN18" s="438"/>
      <c r="AO18" s="438"/>
      <c r="AP18" s="438"/>
      <c r="AQ18" s="438"/>
      <c r="AR18" s="438"/>
      <c r="AS18" s="438"/>
      <c r="AT18" s="439"/>
      <c r="AU18" s="440"/>
      <c r="AV18" s="441"/>
      <c r="AW18" s="441"/>
      <c r="AX18" s="441"/>
      <c r="AY18" s="442" t="s">
        <v>147</v>
      </c>
      <c r="AZ18" s="443"/>
      <c r="BA18" s="443"/>
      <c r="BB18" s="443"/>
      <c r="BC18" s="443"/>
      <c r="BD18" s="443"/>
      <c r="BE18" s="443"/>
      <c r="BF18" s="443"/>
      <c r="BG18" s="443"/>
      <c r="BH18" s="443"/>
      <c r="BI18" s="443"/>
      <c r="BJ18" s="443"/>
      <c r="BK18" s="443"/>
      <c r="BL18" s="443"/>
      <c r="BM18" s="444"/>
      <c r="BN18" s="408">
        <v>23159654</v>
      </c>
      <c r="BO18" s="409"/>
      <c r="BP18" s="409"/>
      <c r="BQ18" s="409"/>
      <c r="BR18" s="409"/>
      <c r="BS18" s="409"/>
      <c r="BT18" s="409"/>
      <c r="BU18" s="410"/>
      <c r="BV18" s="408">
        <v>22734784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148</v>
      </c>
      <c r="C19" s="451"/>
      <c r="D19" s="451"/>
      <c r="E19" s="520"/>
      <c r="F19" s="520"/>
      <c r="G19" s="520"/>
      <c r="H19" s="520"/>
      <c r="I19" s="520"/>
      <c r="J19" s="520"/>
      <c r="K19" s="520"/>
      <c r="L19" s="528">
        <v>984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149</v>
      </c>
      <c r="AZ19" s="443"/>
      <c r="BA19" s="443"/>
      <c r="BB19" s="443"/>
      <c r="BC19" s="443"/>
      <c r="BD19" s="443"/>
      <c r="BE19" s="443"/>
      <c r="BF19" s="443"/>
      <c r="BG19" s="443"/>
      <c r="BH19" s="443"/>
      <c r="BI19" s="443"/>
      <c r="BJ19" s="443"/>
      <c r="BK19" s="443"/>
      <c r="BL19" s="443"/>
      <c r="BM19" s="444"/>
      <c r="BN19" s="408">
        <v>27348034</v>
      </c>
      <c r="BO19" s="409"/>
      <c r="BP19" s="409"/>
      <c r="BQ19" s="409"/>
      <c r="BR19" s="409"/>
      <c r="BS19" s="409"/>
      <c r="BT19" s="409"/>
      <c r="BU19" s="410"/>
      <c r="BV19" s="408">
        <v>27107271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150</v>
      </c>
      <c r="C20" s="451"/>
      <c r="D20" s="451"/>
      <c r="E20" s="520"/>
      <c r="F20" s="520"/>
      <c r="G20" s="520"/>
      <c r="H20" s="520"/>
      <c r="I20" s="520"/>
      <c r="J20" s="520"/>
      <c r="K20" s="520"/>
      <c r="L20" s="528">
        <v>43853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151</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152</v>
      </c>
      <c r="C22" s="543"/>
      <c r="D22" s="544"/>
      <c r="E22" s="420" t="s">
        <v>1</v>
      </c>
      <c r="F22" s="425"/>
      <c r="G22" s="425"/>
      <c r="H22" s="425"/>
      <c r="I22" s="425"/>
      <c r="J22" s="425"/>
      <c r="K22" s="415"/>
      <c r="L22" s="420" t="s">
        <v>153</v>
      </c>
      <c r="M22" s="425"/>
      <c r="N22" s="425"/>
      <c r="O22" s="425"/>
      <c r="P22" s="415"/>
      <c r="Q22" s="551" t="s">
        <v>154</v>
      </c>
      <c r="R22" s="552"/>
      <c r="S22" s="552"/>
      <c r="T22" s="552"/>
      <c r="U22" s="552"/>
      <c r="V22" s="553"/>
      <c r="W22" s="557" t="s">
        <v>155</v>
      </c>
      <c r="X22" s="543"/>
      <c r="Y22" s="544"/>
      <c r="Z22" s="420" t="s">
        <v>1</v>
      </c>
      <c r="AA22" s="425"/>
      <c r="AB22" s="425"/>
      <c r="AC22" s="425"/>
      <c r="AD22" s="425"/>
      <c r="AE22" s="425"/>
      <c r="AF22" s="425"/>
      <c r="AG22" s="415"/>
      <c r="AH22" s="570" t="s">
        <v>156</v>
      </c>
      <c r="AI22" s="425"/>
      <c r="AJ22" s="425"/>
      <c r="AK22" s="425"/>
      <c r="AL22" s="415"/>
      <c r="AM22" s="570" t="s">
        <v>157</v>
      </c>
      <c r="AN22" s="571"/>
      <c r="AO22" s="571"/>
      <c r="AP22" s="571"/>
      <c r="AQ22" s="571"/>
      <c r="AR22" s="572"/>
      <c r="AS22" s="551" t="s">
        <v>154</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158</v>
      </c>
      <c r="AZ23" s="369"/>
      <c r="BA23" s="369"/>
      <c r="BB23" s="369"/>
      <c r="BC23" s="369"/>
      <c r="BD23" s="369"/>
      <c r="BE23" s="369"/>
      <c r="BF23" s="369"/>
      <c r="BG23" s="369"/>
      <c r="BH23" s="369"/>
      <c r="BI23" s="369"/>
      <c r="BJ23" s="369"/>
      <c r="BK23" s="369"/>
      <c r="BL23" s="369"/>
      <c r="BM23" s="370"/>
      <c r="BN23" s="408">
        <v>55432830</v>
      </c>
      <c r="BO23" s="409"/>
      <c r="BP23" s="409"/>
      <c r="BQ23" s="409"/>
      <c r="BR23" s="409"/>
      <c r="BS23" s="409"/>
      <c r="BT23" s="409"/>
      <c r="BU23" s="410"/>
      <c r="BV23" s="408">
        <v>55576037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159</v>
      </c>
      <c r="F24" s="438"/>
      <c r="G24" s="438"/>
      <c r="H24" s="438"/>
      <c r="I24" s="438"/>
      <c r="J24" s="438"/>
      <c r="K24" s="439"/>
      <c r="L24" s="459">
        <v>1</v>
      </c>
      <c r="M24" s="460"/>
      <c r="N24" s="460"/>
      <c r="O24" s="460"/>
      <c r="P24" s="499"/>
      <c r="Q24" s="459">
        <v>9710</v>
      </c>
      <c r="R24" s="460"/>
      <c r="S24" s="460"/>
      <c r="T24" s="460"/>
      <c r="U24" s="460"/>
      <c r="V24" s="499"/>
      <c r="W24" s="558"/>
      <c r="X24" s="546"/>
      <c r="Y24" s="547"/>
      <c r="Z24" s="458" t="s">
        <v>160</v>
      </c>
      <c r="AA24" s="438"/>
      <c r="AB24" s="438"/>
      <c r="AC24" s="438"/>
      <c r="AD24" s="438"/>
      <c r="AE24" s="438"/>
      <c r="AF24" s="438"/>
      <c r="AG24" s="439"/>
      <c r="AH24" s="459">
        <v>790</v>
      </c>
      <c r="AI24" s="460"/>
      <c r="AJ24" s="460"/>
      <c r="AK24" s="460"/>
      <c r="AL24" s="499"/>
      <c r="AM24" s="459">
        <v>2491660</v>
      </c>
      <c r="AN24" s="460"/>
      <c r="AO24" s="460"/>
      <c r="AP24" s="460"/>
      <c r="AQ24" s="460"/>
      <c r="AR24" s="499"/>
      <c r="AS24" s="459">
        <v>3154</v>
      </c>
      <c r="AT24" s="460"/>
      <c r="AU24" s="460"/>
      <c r="AV24" s="460"/>
      <c r="AW24" s="460"/>
      <c r="AX24" s="461"/>
      <c r="AY24" s="578" t="s">
        <v>161</v>
      </c>
      <c r="AZ24" s="579"/>
      <c r="BA24" s="579"/>
      <c r="BB24" s="579"/>
      <c r="BC24" s="579"/>
      <c r="BD24" s="579"/>
      <c r="BE24" s="579"/>
      <c r="BF24" s="579"/>
      <c r="BG24" s="579"/>
      <c r="BH24" s="579"/>
      <c r="BI24" s="579"/>
      <c r="BJ24" s="579"/>
      <c r="BK24" s="579"/>
      <c r="BL24" s="579"/>
      <c r="BM24" s="580"/>
      <c r="BN24" s="408">
        <v>31538050</v>
      </c>
      <c r="BO24" s="409"/>
      <c r="BP24" s="409"/>
      <c r="BQ24" s="409"/>
      <c r="BR24" s="409"/>
      <c r="BS24" s="409"/>
      <c r="BT24" s="409"/>
      <c r="BU24" s="410"/>
      <c r="BV24" s="408">
        <v>31707836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162</v>
      </c>
      <c r="F25" s="438"/>
      <c r="G25" s="438"/>
      <c r="H25" s="438"/>
      <c r="I25" s="438"/>
      <c r="J25" s="438"/>
      <c r="K25" s="439"/>
      <c r="L25" s="459">
        <v>1</v>
      </c>
      <c r="M25" s="460"/>
      <c r="N25" s="460"/>
      <c r="O25" s="460"/>
      <c r="P25" s="499"/>
      <c r="Q25" s="459">
        <v>7650</v>
      </c>
      <c r="R25" s="460"/>
      <c r="S25" s="460"/>
      <c r="T25" s="460"/>
      <c r="U25" s="460"/>
      <c r="V25" s="499"/>
      <c r="W25" s="558"/>
      <c r="X25" s="546"/>
      <c r="Y25" s="547"/>
      <c r="Z25" s="458" t="s">
        <v>163</v>
      </c>
      <c r="AA25" s="438"/>
      <c r="AB25" s="438"/>
      <c r="AC25" s="438"/>
      <c r="AD25" s="438"/>
      <c r="AE25" s="438"/>
      <c r="AF25" s="438"/>
      <c r="AG25" s="439"/>
      <c r="AH25" s="459">
        <v>117</v>
      </c>
      <c r="AI25" s="460"/>
      <c r="AJ25" s="460"/>
      <c r="AK25" s="460"/>
      <c r="AL25" s="499"/>
      <c r="AM25" s="459">
        <v>358488</v>
      </c>
      <c r="AN25" s="460"/>
      <c r="AO25" s="460"/>
      <c r="AP25" s="460"/>
      <c r="AQ25" s="460"/>
      <c r="AR25" s="499"/>
      <c r="AS25" s="459">
        <v>3064</v>
      </c>
      <c r="AT25" s="460"/>
      <c r="AU25" s="460"/>
      <c r="AV25" s="460"/>
      <c r="AW25" s="460"/>
      <c r="AX25" s="461"/>
      <c r="AY25" s="368" t="s">
        <v>164</v>
      </c>
      <c r="AZ25" s="369"/>
      <c r="BA25" s="369"/>
      <c r="BB25" s="369"/>
      <c r="BC25" s="369"/>
      <c r="BD25" s="369"/>
      <c r="BE25" s="369"/>
      <c r="BF25" s="369"/>
      <c r="BG25" s="369"/>
      <c r="BH25" s="369"/>
      <c r="BI25" s="369"/>
      <c r="BJ25" s="369"/>
      <c r="BK25" s="369"/>
      <c r="BL25" s="369"/>
      <c r="BM25" s="370"/>
      <c r="BN25" s="371">
        <v>4535430</v>
      </c>
      <c r="BO25" s="372"/>
      <c r="BP25" s="372"/>
      <c r="BQ25" s="372"/>
      <c r="BR25" s="372"/>
      <c r="BS25" s="372"/>
      <c r="BT25" s="372"/>
      <c r="BU25" s="373"/>
      <c r="BV25" s="371">
        <v>3526200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165</v>
      </c>
      <c r="F26" s="438"/>
      <c r="G26" s="438"/>
      <c r="H26" s="438"/>
      <c r="I26" s="438"/>
      <c r="J26" s="438"/>
      <c r="K26" s="439"/>
      <c r="L26" s="459">
        <v>1</v>
      </c>
      <c r="M26" s="460"/>
      <c r="N26" s="460"/>
      <c r="O26" s="460"/>
      <c r="P26" s="499"/>
      <c r="Q26" s="459">
        <v>6910</v>
      </c>
      <c r="R26" s="460"/>
      <c r="S26" s="460"/>
      <c r="T26" s="460"/>
      <c r="U26" s="460"/>
      <c r="V26" s="499"/>
      <c r="W26" s="558"/>
      <c r="X26" s="546"/>
      <c r="Y26" s="547"/>
      <c r="Z26" s="458" t="s">
        <v>166</v>
      </c>
      <c r="AA26" s="568"/>
      <c r="AB26" s="568"/>
      <c r="AC26" s="568"/>
      <c r="AD26" s="568"/>
      <c r="AE26" s="568"/>
      <c r="AF26" s="568"/>
      <c r="AG26" s="569"/>
      <c r="AH26" s="459">
        <v>117</v>
      </c>
      <c r="AI26" s="460"/>
      <c r="AJ26" s="460"/>
      <c r="AK26" s="460"/>
      <c r="AL26" s="499"/>
      <c r="AM26" s="459">
        <v>389844</v>
      </c>
      <c r="AN26" s="460"/>
      <c r="AO26" s="460"/>
      <c r="AP26" s="460"/>
      <c r="AQ26" s="460"/>
      <c r="AR26" s="499"/>
      <c r="AS26" s="459">
        <v>3332</v>
      </c>
      <c r="AT26" s="460"/>
      <c r="AU26" s="460"/>
      <c r="AV26" s="460"/>
      <c r="AW26" s="460"/>
      <c r="AX26" s="461"/>
      <c r="AY26" s="411" t="s">
        <v>167</v>
      </c>
      <c r="AZ26" s="412"/>
      <c r="BA26" s="412"/>
      <c r="BB26" s="412"/>
      <c r="BC26" s="412"/>
      <c r="BD26" s="412"/>
      <c r="BE26" s="412"/>
      <c r="BF26" s="412"/>
      <c r="BG26" s="412"/>
      <c r="BH26" s="412"/>
      <c r="BI26" s="412"/>
      <c r="BJ26" s="412"/>
      <c r="BK26" s="412"/>
      <c r="BL26" s="412"/>
      <c r="BM26" s="413"/>
      <c r="BN26" s="408">
        <v>100000</v>
      </c>
      <c r="BO26" s="409"/>
      <c r="BP26" s="409"/>
      <c r="BQ26" s="409"/>
      <c r="BR26" s="409"/>
      <c r="BS26" s="409"/>
      <c r="BT26" s="409"/>
      <c r="BU26" s="410"/>
      <c r="BV26" s="408">
        <v>100000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168</v>
      </c>
      <c r="F27" s="438"/>
      <c r="G27" s="438"/>
      <c r="H27" s="438"/>
      <c r="I27" s="438"/>
      <c r="J27" s="438"/>
      <c r="K27" s="439"/>
      <c r="L27" s="459">
        <v>1</v>
      </c>
      <c r="M27" s="460"/>
      <c r="N27" s="460"/>
      <c r="O27" s="460"/>
      <c r="P27" s="499"/>
      <c r="Q27" s="459">
        <v>5860</v>
      </c>
      <c r="R27" s="460"/>
      <c r="S27" s="460"/>
      <c r="T27" s="460"/>
      <c r="U27" s="460"/>
      <c r="V27" s="499"/>
      <c r="W27" s="558"/>
      <c r="X27" s="546"/>
      <c r="Y27" s="547"/>
      <c r="Z27" s="458" t="s">
        <v>169</v>
      </c>
      <c r="AA27" s="438"/>
      <c r="AB27" s="438"/>
      <c r="AC27" s="438"/>
      <c r="AD27" s="438"/>
      <c r="AE27" s="438"/>
      <c r="AF27" s="438"/>
      <c r="AG27" s="439"/>
      <c r="AH27" s="459">
        <v>64</v>
      </c>
      <c r="AI27" s="460"/>
      <c r="AJ27" s="460"/>
      <c r="AK27" s="460"/>
      <c r="AL27" s="499"/>
      <c r="AM27" s="459">
        <v>184021</v>
      </c>
      <c r="AN27" s="460"/>
      <c r="AO27" s="460"/>
      <c r="AP27" s="460"/>
      <c r="AQ27" s="460"/>
      <c r="AR27" s="499"/>
      <c r="AS27" s="459">
        <v>2875</v>
      </c>
      <c r="AT27" s="460"/>
      <c r="AU27" s="460"/>
      <c r="AV27" s="460"/>
      <c r="AW27" s="460"/>
      <c r="AX27" s="461"/>
      <c r="AY27" s="500" t="s">
        <v>170</v>
      </c>
      <c r="AZ27" s="501"/>
      <c r="BA27" s="501"/>
      <c r="BB27" s="501"/>
      <c r="BC27" s="501"/>
      <c r="BD27" s="501"/>
      <c r="BE27" s="501"/>
      <c r="BF27" s="501"/>
      <c r="BG27" s="501"/>
      <c r="BH27" s="501"/>
      <c r="BI27" s="501"/>
      <c r="BJ27" s="501"/>
      <c r="BK27" s="501"/>
      <c r="BL27" s="501"/>
      <c r="BM27" s="502"/>
      <c r="BN27" s="581">
        <v>1746000</v>
      </c>
      <c r="BO27" s="582"/>
      <c r="BP27" s="582"/>
      <c r="BQ27" s="582"/>
      <c r="BR27" s="582"/>
      <c r="BS27" s="582"/>
      <c r="BT27" s="582"/>
      <c r="BU27" s="583"/>
      <c r="BV27" s="581">
        <v>1746000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171</v>
      </c>
      <c r="F28" s="438"/>
      <c r="G28" s="438"/>
      <c r="H28" s="438"/>
      <c r="I28" s="438"/>
      <c r="J28" s="438"/>
      <c r="K28" s="439"/>
      <c r="L28" s="459">
        <v>1</v>
      </c>
      <c r="M28" s="460"/>
      <c r="N28" s="460"/>
      <c r="O28" s="460"/>
      <c r="P28" s="499"/>
      <c r="Q28" s="459">
        <v>5120</v>
      </c>
      <c r="R28" s="460"/>
      <c r="S28" s="460"/>
      <c r="T28" s="460"/>
      <c r="U28" s="460"/>
      <c r="V28" s="499"/>
      <c r="W28" s="558"/>
      <c r="X28" s="546"/>
      <c r="Y28" s="547"/>
      <c r="Z28" s="458" t="s">
        <v>172</v>
      </c>
      <c r="AA28" s="438"/>
      <c r="AB28" s="438"/>
      <c r="AC28" s="438"/>
      <c r="AD28" s="438"/>
      <c r="AE28" s="438"/>
      <c r="AF28" s="438"/>
      <c r="AG28" s="439"/>
      <c r="AH28" s="459" t="s">
        <v>127</v>
      </c>
      <c r="AI28" s="460"/>
      <c r="AJ28" s="460"/>
      <c r="AK28" s="460"/>
      <c r="AL28" s="499"/>
      <c r="AM28" s="459" t="s">
        <v>173</v>
      </c>
      <c r="AN28" s="460"/>
      <c r="AO28" s="460"/>
      <c r="AP28" s="460"/>
      <c r="AQ28" s="460"/>
      <c r="AR28" s="499"/>
      <c r="AS28" s="459" t="s">
        <v>127</v>
      </c>
      <c r="AT28" s="460"/>
      <c r="AU28" s="460"/>
      <c r="AV28" s="460"/>
      <c r="AW28" s="460"/>
      <c r="AX28" s="461"/>
      <c r="AY28" s="584" t="s">
        <v>174</v>
      </c>
      <c r="AZ28" s="585"/>
      <c r="BA28" s="585"/>
      <c r="BB28" s="586"/>
      <c r="BC28" s="368" t="s">
        <v>42</v>
      </c>
      <c r="BD28" s="369"/>
      <c r="BE28" s="369"/>
      <c r="BF28" s="369"/>
      <c r="BG28" s="369"/>
      <c r="BH28" s="369"/>
      <c r="BI28" s="369"/>
      <c r="BJ28" s="369"/>
      <c r="BK28" s="369"/>
      <c r="BL28" s="369"/>
      <c r="BM28" s="370"/>
      <c r="BN28" s="371">
        <v>5751955</v>
      </c>
      <c r="BO28" s="372"/>
      <c r="BP28" s="372"/>
      <c r="BQ28" s="372"/>
      <c r="BR28" s="372"/>
      <c r="BS28" s="372"/>
      <c r="BT28" s="372"/>
      <c r="BU28" s="373"/>
      <c r="BV28" s="371">
        <v>5307793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175</v>
      </c>
      <c r="F29" s="438"/>
      <c r="G29" s="438"/>
      <c r="H29" s="438"/>
      <c r="I29" s="438"/>
      <c r="J29" s="438"/>
      <c r="K29" s="439"/>
      <c r="L29" s="459">
        <v>25</v>
      </c>
      <c r="M29" s="460"/>
      <c r="N29" s="460"/>
      <c r="O29" s="460"/>
      <c r="P29" s="499"/>
      <c r="Q29" s="459">
        <v>4570</v>
      </c>
      <c r="R29" s="460"/>
      <c r="S29" s="460"/>
      <c r="T29" s="460"/>
      <c r="U29" s="460"/>
      <c r="V29" s="499"/>
      <c r="W29" s="559"/>
      <c r="X29" s="560"/>
      <c r="Y29" s="561"/>
      <c r="Z29" s="458" t="s">
        <v>176</v>
      </c>
      <c r="AA29" s="438"/>
      <c r="AB29" s="438"/>
      <c r="AC29" s="438"/>
      <c r="AD29" s="438"/>
      <c r="AE29" s="438"/>
      <c r="AF29" s="438"/>
      <c r="AG29" s="439"/>
      <c r="AH29" s="459">
        <v>854</v>
      </c>
      <c r="AI29" s="460"/>
      <c r="AJ29" s="460"/>
      <c r="AK29" s="460"/>
      <c r="AL29" s="499"/>
      <c r="AM29" s="459">
        <v>2675681</v>
      </c>
      <c r="AN29" s="460"/>
      <c r="AO29" s="460"/>
      <c r="AP29" s="460"/>
      <c r="AQ29" s="460"/>
      <c r="AR29" s="499"/>
      <c r="AS29" s="459">
        <v>3133</v>
      </c>
      <c r="AT29" s="460"/>
      <c r="AU29" s="460"/>
      <c r="AV29" s="460"/>
      <c r="AW29" s="460"/>
      <c r="AX29" s="461"/>
      <c r="AY29" s="587"/>
      <c r="AZ29" s="588"/>
      <c r="BA29" s="588"/>
      <c r="BB29" s="589"/>
      <c r="BC29" s="442" t="s">
        <v>177</v>
      </c>
      <c r="BD29" s="443"/>
      <c r="BE29" s="443"/>
      <c r="BF29" s="443"/>
      <c r="BG29" s="443"/>
      <c r="BH29" s="443"/>
      <c r="BI29" s="443"/>
      <c r="BJ29" s="443"/>
      <c r="BK29" s="443"/>
      <c r="BL29" s="443"/>
      <c r="BM29" s="444"/>
      <c r="BN29" s="408">
        <v>20317</v>
      </c>
      <c r="BO29" s="409"/>
      <c r="BP29" s="409"/>
      <c r="BQ29" s="409"/>
      <c r="BR29" s="409"/>
      <c r="BS29" s="409"/>
      <c r="BT29" s="409"/>
      <c r="BU29" s="410"/>
      <c r="BV29" s="408">
        <v>20303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178</v>
      </c>
      <c r="X30" s="566"/>
      <c r="Y30" s="566"/>
      <c r="Z30" s="566"/>
      <c r="AA30" s="566"/>
      <c r="AB30" s="566"/>
      <c r="AC30" s="566"/>
      <c r="AD30" s="566"/>
      <c r="AE30" s="566"/>
      <c r="AF30" s="566"/>
      <c r="AG30" s="567"/>
      <c r="AH30" s="524">
        <v>100.3</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7619936</v>
      </c>
      <c r="BO30" s="582"/>
      <c r="BP30" s="582"/>
      <c r="BQ30" s="582"/>
      <c r="BR30" s="582"/>
      <c r="BS30" s="582"/>
      <c r="BT30" s="582"/>
      <c r="BU30" s="583"/>
      <c r="BV30" s="581">
        <v>7681058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185</v>
      </c>
      <c r="D33" s="432"/>
      <c r="E33" s="397" t="s">
        <v>186</v>
      </c>
      <c r="F33" s="397"/>
      <c r="G33" s="397"/>
      <c r="H33" s="397"/>
      <c r="I33" s="397"/>
      <c r="J33" s="397"/>
      <c r="K33" s="397"/>
      <c r="L33" s="397"/>
      <c r="M33" s="397"/>
      <c r="N33" s="397"/>
      <c r="O33" s="397"/>
      <c r="P33" s="397"/>
      <c r="Q33" s="397"/>
      <c r="R33" s="397"/>
      <c r="S33" s="397"/>
      <c r="T33" s="195"/>
      <c r="U33" s="432" t="s">
        <v>187</v>
      </c>
      <c r="V33" s="432"/>
      <c r="W33" s="397" t="s">
        <v>186</v>
      </c>
      <c r="X33" s="397"/>
      <c r="Y33" s="397"/>
      <c r="Z33" s="397"/>
      <c r="AA33" s="397"/>
      <c r="AB33" s="397"/>
      <c r="AC33" s="397"/>
      <c r="AD33" s="397"/>
      <c r="AE33" s="397"/>
      <c r="AF33" s="397"/>
      <c r="AG33" s="397"/>
      <c r="AH33" s="397"/>
      <c r="AI33" s="397"/>
      <c r="AJ33" s="397"/>
      <c r="AK33" s="397"/>
      <c r="AL33" s="195"/>
      <c r="AM33" s="432" t="s">
        <v>187</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187</v>
      </c>
      <c r="CP33" s="432"/>
      <c r="CQ33" s="397" t="s">
        <v>192</v>
      </c>
      <c r="CR33" s="397"/>
      <c r="CS33" s="397"/>
      <c r="CT33" s="397"/>
      <c r="CU33" s="397"/>
      <c r="CV33" s="397"/>
      <c r="CW33" s="397"/>
      <c r="CX33" s="397"/>
      <c r="CY33" s="397"/>
      <c r="CZ33" s="397"/>
      <c r="DA33" s="397"/>
      <c r="DB33" s="397"/>
      <c r="DC33" s="397"/>
      <c r="DD33" s="397"/>
      <c r="DE33" s="397"/>
      <c r="DF33" s="195"/>
      <c r="DG33" s="593" t="s">
        <v>193</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IF('各会計、関係団体の財政状況及び健全化判断比率'!B34="","",'各会計、関係団体の財政状況及び健全化判断比率'!B34)</f>
        <v>モーターボート競走事業会計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IF('各会計、関係団体の財政状況及び健全化判断比率'!B36="","",'各会計、関係団体の財政状況及び健全化判断比率'!B36)</f>
        <v>公共下水道特別会計</v>
      </c>
      <c r="BH34" s="595"/>
      <c r="BI34" s="595"/>
      <c r="BJ34" s="595"/>
      <c r="BK34" s="595"/>
      <c r="BL34" s="595"/>
      <c r="BM34" s="595"/>
      <c r="BN34" s="595"/>
      <c r="BO34" s="595"/>
      <c r="BP34" s="595"/>
      <c r="BQ34" s="595"/>
      <c r="BR34" s="595"/>
      <c r="BS34" s="595"/>
      <c r="BT34" s="595"/>
      <c r="BU34" s="595"/>
      <c r="BV34" s="193"/>
      <c r="BW34" s="594">
        <f>IF(BY34="","",MAX(C34:D43,U34:V43,AM34:AN43,BE34:BF43)+1)</f>
        <v>12</v>
      </c>
      <c r="BX34" s="594"/>
      <c r="BY34" s="595" t="str">
        <f>IF('各会計、関係団体の財政状況及び健全化判断比率'!B68="","",'各会計、関係団体の財政状況及び健全化判断比率'!B68)</f>
        <v>中讃広域行政事務組合（一般会計）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19</v>
      </c>
      <c r="CP34" s="594"/>
      <c r="CQ34" s="595" t="str">
        <f>IF('各会計、関係団体の財政状況及び健全化判断比率'!BS7="","",'各会計、関係団体の財政状況及び健全化判断比率'!BS7)</f>
        <v>中讃ケーブルビジョン</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IF('各会計、関係団体の財政状況及び健全化判断比率'!B35="","",'各会計、関係団体の財政状況及び健全化判断比率'!B35)</f>
        <v>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IF('各会計、関係団体の財政状況及び健全化判断比率'!B37="","",'各会計、関係団体の財政状況及び健全化判断比率'!B37)</f>
        <v>農業集落排水特別会計</v>
      </c>
      <c r="BH35" s="595"/>
      <c r="BI35" s="595"/>
      <c r="BJ35" s="595"/>
      <c r="BK35" s="595"/>
      <c r="BL35" s="595"/>
      <c r="BM35" s="595"/>
      <c r="BN35" s="595"/>
      <c r="BO35" s="595"/>
      <c r="BP35" s="595"/>
      <c r="BQ35" s="595"/>
      <c r="BR35" s="595"/>
      <c r="BS35" s="595"/>
      <c r="BT35" s="595"/>
      <c r="BU35" s="595"/>
      <c r="BV35" s="193"/>
      <c r="BW35" s="594">
        <f t="shared" ref="BW35:BW43" si="2">IF(BY35="","",BW34+1)</f>
        <v>13</v>
      </c>
      <c r="BX35" s="594"/>
      <c r="BY35" s="595" t="str">
        <f>IF('各会計、関係団体の財政状況及び健全化判断比率'!B69="","",'各会計、関係団体の財政状況及び健全化判断比率'!B69)</f>
        <v>中讃広域行政事務組合（クリントピア丸亀）</v>
      </c>
      <c r="BZ35" s="595"/>
      <c r="CA35" s="595"/>
      <c r="CB35" s="595"/>
      <c r="CC35" s="595"/>
      <c r="CD35" s="595"/>
      <c r="CE35" s="595"/>
      <c r="CF35" s="595"/>
      <c r="CG35" s="595"/>
      <c r="CH35" s="595"/>
      <c r="CI35" s="595"/>
      <c r="CJ35" s="595"/>
      <c r="CK35" s="595"/>
      <c r="CL35" s="595"/>
      <c r="CM35" s="595"/>
      <c r="CN35" s="193"/>
      <c r="CO35" s="594">
        <f t="shared" ref="CO35:CO43" si="3">IF(CQ35="","",CO34+1)</f>
        <v>20</v>
      </c>
      <c r="CP35" s="594"/>
      <c r="CQ35" s="595" t="str">
        <f>IF('各会計、関係団体の財政状況及び健全化判断比率'!BS8="","",'各会計、関係団体の財政状況及び健全化判断比率'!BS8)</f>
        <v>丸亀市土地開発公社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14</v>
      </c>
      <c r="BX36" s="594"/>
      <c r="BY36" s="595" t="str">
        <f>IF('各会計、関係団体の財政状況及び健全化判断比率'!B70="","",'各会計、関係団体の財政状況及び健全化判断比率'!B70)</f>
        <v>中讃広域行政事務組合（瀬戸グリーンセンター）</v>
      </c>
      <c r="BZ36" s="595"/>
      <c r="CA36" s="595"/>
      <c r="CB36" s="595"/>
      <c r="CC36" s="595"/>
      <c r="CD36" s="595"/>
      <c r="CE36" s="595"/>
      <c r="CF36" s="595"/>
      <c r="CG36" s="595"/>
      <c r="CH36" s="595"/>
      <c r="CI36" s="595"/>
      <c r="CJ36" s="595"/>
      <c r="CK36" s="595"/>
      <c r="CL36" s="595"/>
      <c r="CM36" s="595"/>
      <c r="CN36" s="193"/>
      <c r="CO36" s="594">
        <f t="shared" si="3"/>
        <v>21</v>
      </c>
      <c r="CP36" s="594"/>
      <c r="CQ36" s="595" t="str">
        <f>IF('各会計、関係団体の財政状況及び健全化判断比率'!BS9="","",'各会計、関係団体の財政状況及び健全化判断比率'!BS9)</f>
        <v>丸亀市福祉事業団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15</v>
      </c>
      <c r="BX37" s="594"/>
      <c r="BY37" s="595" t="str">
        <f>IF('各会計、関係団体の財政状況及び健全化判断比率'!B71="","",'各会計、関係団体の財政状況及び健全化判断比率'!B71)</f>
        <v>まんのう町外三ヶ市町山林組合</v>
      </c>
      <c r="BZ37" s="595"/>
      <c r="CA37" s="595"/>
      <c r="CB37" s="595"/>
      <c r="CC37" s="595"/>
      <c r="CD37" s="595"/>
      <c r="CE37" s="595"/>
      <c r="CF37" s="595"/>
      <c r="CG37" s="595"/>
      <c r="CH37" s="595"/>
      <c r="CI37" s="595"/>
      <c r="CJ37" s="595"/>
      <c r="CK37" s="595"/>
      <c r="CL37" s="595"/>
      <c r="CM37" s="595"/>
      <c r="CN37" s="193"/>
      <c r="CO37" s="594">
        <f t="shared" si="3"/>
        <v>22</v>
      </c>
      <c r="CP37" s="594"/>
      <c r="CQ37" s="595" t="str">
        <f>IF('各会計、関係団体の財政状況及び健全化判断比率'!BS10="","",'各会計、関係団体の財政状況及び健全化判断比率'!BS10)</f>
        <v>丸亀市体育協会</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介護保険サービス事業特別会計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16</v>
      </c>
      <c r="BX38" s="594"/>
      <c r="BY38" s="595" t="str">
        <f>IF('各会計、関係団体の財政状況及び健全化判断比率'!B72="","",'各会計、関係団体の財政状況及び健全化判断比率'!B72)</f>
        <v>まんのう町外三ヶ市町（七箇地区）山林組合</v>
      </c>
      <c r="BZ38" s="595"/>
      <c r="CA38" s="595"/>
      <c r="CB38" s="595"/>
      <c r="CC38" s="595"/>
      <c r="CD38" s="595"/>
      <c r="CE38" s="595"/>
      <c r="CF38" s="595"/>
      <c r="CG38" s="595"/>
      <c r="CH38" s="595"/>
      <c r="CI38" s="595"/>
      <c r="CJ38" s="595"/>
      <c r="CK38" s="595"/>
      <c r="CL38" s="595"/>
      <c r="CM38" s="595"/>
      <c r="CN38" s="193"/>
      <c r="CO38" s="594">
        <f t="shared" si="3"/>
        <v>23</v>
      </c>
      <c r="CP38" s="594"/>
      <c r="CQ38" s="595" t="str">
        <f>IF('各会計、関係団体の財政状況及び健全化判断比率'!BS11="","",'各会計、関係団体の財政状況及び健全化判断比率'!BS11)</f>
        <v>ミモカ美術振興財団</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f t="shared" si="4"/>
        <v>7</v>
      </c>
      <c r="V39" s="594"/>
      <c r="W39" s="595" t="str">
        <f>IF('各会計、関係団体の財政状況及び健全化判断比率'!B33="","",'各会計、関係団体の財政状況及び健全化判断比率'!B33)</f>
        <v>駐車場特別会計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17</v>
      </c>
      <c r="BX39" s="594"/>
      <c r="BY39" s="595" t="str">
        <f>IF('各会計、関係団体の財政状況及び健全化判断比率'!B73="","",'各会計、関係団体の財政状況及び健全化判断比率'!B73)</f>
        <v>香川県後期高齢者医療広域連合（一般会計）</v>
      </c>
      <c r="BZ39" s="595"/>
      <c r="CA39" s="595"/>
      <c r="CB39" s="595"/>
      <c r="CC39" s="595"/>
      <c r="CD39" s="595"/>
      <c r="CE39" s="595"/>
      <c r="CF39" s="595"/>
      <c r="CG39" s="595"/>
      <c r="CH39" s="595"/>
      <c r="CI39" s="595"/>
      <c r="CJ39" s="595"/>
      <c r="CK39" s="595"/>
      <c r="CL39" s="595"/>
      <c r="CM39" s="595"/>
      <c r="CN39" s="193"/>
      <c r="CO39" s="594">
        <f t="shared" si="3"/>
        <v>24</v>
      </c>
      <c r="CP39" s="594"/>
      <c r="CQ39" s="595" t="str">
        <f>IF('各会計、関係団体の財政状況及び健全化判断比率'!BS12="","",'各会計、関係団体の財政状況及び健全化判断比率'!BS12)</f>
        <v>香川県中部流通センター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18</v>
      </c>
      <c r="BX40" s="594"/>
      <c r="BY40" s="595" t="str">
        <f>IF('各会計、関係団体の財政状況及び健全化判断比率'!B74="","",'各会計、関係団体の財政状況及び健全化判断比率'!B74)</f>
        <v>香川県後期高齢者医療広域連合（後期高齢者医療事業）</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nDMbhFwkhIDpAQH2UbDuNREai4IIowFrcT4irPzCip60UYoQd6HZ7XoNL4Kj6Og9unVF6LwAOuVzl3JmoM7Uhg==" saltValue="tXDSwjRW5wnbWulSqeVN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554</v>
      </c>
      <c r="D34" s="1186"/>
      <c r="E34" s="1187"/>
      <c r="F34" s="32">
        <v>33.22</v>
      </c>
      <c r="G34" s="33">
        <v>47.83</v>
      </c>
      <c r="H34" s="33">
        <v>65.83</v>
      </c>
      <c r="I34" s="33">
        <v>81.489999999999995</v>
      </c>
      <c r="J34" s="34">
        <v>102.78</v>
      </c>
      <c r="K34" s="22"/>
      <c r="L34" s="22"/>
      <c r="M34" s="22"/>
      <c r="N34" s="22"/>
      <c r="O34" s="22"/>
      <c r="P34" s="22"/>
    </row>
    <row r="35" spans="1:16" ht="39" customHeight="1">
      <c r="A35" s="22"/>
      <c r="B35" s="35"/>
      <c r="C35" s="1180" t="s">
        <v>555</v>
      </c>
      <c r="D35" s="1181"/>
      <c r="E35" s="1182"/>
      <c r="F35" s="36">
        <v>9.8000000000000007</v>
      </c>
      <c r="G35" s="37">
        <v>8.34</v>
      </c>
      <c r="H35" s="37">
        <v>8.4499999999999993</v>
      </c>
      <c r="I35" s="37">
        <v>6.87</v>
      </c>
      <c r="J35" s="38">
        <v>7.07</v>
      </c>
      <c r="K35" s="22"/>
      <c r="L35" s="22"/>
      <c r="M35" s="22"/>
      <c r="N35" s="22"/>
      <c r="O35" s="22"/>
      <c r="P35" s="22"/>
    </row>
    <row r="36" spans="1:16" ht="39" customHeight="1">
      <c r="A36" s="22"/>
      <c r="B36" s="35"/>
      <c r="C36" s="1180" t="s">
        <v>556</v>
      </c>
      <c r="D36" s="1181"/>
      <c r="E36" s="1182"/>
      <c r="F36" s="36">
        <v>6.47</v>
      </c>
      <c r="G36" s="37">
        <v>3.81</v>
      </c>
      <c r="H36" s="37">
        <v>2.95</v>
      </c>
      <c r="I36" s="37">
        <v>3.57</v>
      </c>
      <c r="J36" s="38">
        <v>1.97</v>
      </c>
      <c r="K36" s="22"/>
      <c r="L36" s="22"/>
      <c r="M36" s="22"/>
      <c r="N36" s="22"/>
      <c r="O36" s="22"/>
      <c r="P36" s="22"/>
    </row>
    <row r="37" spans="1:16" ht="39" customHeight="1">
      <c r="A37" s="22"/>
      <c r="B37" s="35"/>
      <c r="C37" s="1180" t="s">
        <v>557</v>
      </c>
      <c r="D37" s="1181"/>
      <c r="E37" s="1182"/>
      <c r="F37" s="36">
        <v>0.7</v>
      </c>
      <c r="G37" s="37">
        <v>0.03</v>
      </c>
      <c r="H37" s="37">
        <v>0.11</v>
      </c>
      <c r="I37" s="37">
        <v>0.83</v>
      </c>
      <c r="J37" s="38">
        <v>1.79</v>
      </c>
      <c r="K37" s="22"/>
      <c r="L37" s="22"/>
      <c r="M37" s="22"/>
      <c r="N37" s="22"/>
      <c r="O37" s="22"/>
      <c r="P37" s="22"/>
    </row>
    <row r="38" spans="1:16" ht="39" customHeight="1">
      <c r="A38" s="22"/>
      <c r="B38" s="35"/>
      <c r="C38" s="1180" t="s">
        <v>558</v>
      </c>
      <c r="D38" s="1181"/>
      <c r="E38" s="1182"/>
      <c r="F38" s="36">
        <v>0.84</v>
      </c>
      <c r="G38" s="37">
        <v>0.93</v>
      </c>
      <c r="H38" s="37">
        <v>0.81</v>
      </c>
      <c r="I38" s="37">
        <v>0.9</v>
      </c>
      <c r="J38" s="38">
        <v>1.33</v>
      </c>
      <c r="K38" s="22"/>
      <c r="L38" s="22"/>
      <c r="M38" s="22"/>
      <c r="N38" s="22"/>
      <c r="O38" s="22"/>
      <c r="P38" s="22"/>
    </row>
    <row r="39" spans="1:16" ht="39" customHeight="1">
      <c r="A39" s="22"/>
      <c r="B39" s="35"/>
      <c r="C39" s="1180" t="s">
        <v>559</v>
      </c>
      <c r="D39" s="1181"/>
      <c r="E39" s="1182"/>
      <c r="F39" s="36">
        <v>0</v>
      </c>
      <c r="G39" s="37">
        <v>0</v>
      </c>
      <c r="H39" s="37">
        <v>0</v>
      </c>
      <c r="I39" s="37">
        <v>0</v>
      </c>
      <c r="J39" s="38">
        <v>0.02</v>
      </c>
      <c r="K39" s="22"/>
      <c r="L39" s="22"/>
      <c r="M39" s="22"/>
      <c r="N39" s="22"/>
      <c r="O39" s="22"/>
      <c r="P39" s="22"/>
    </row>
    <row r="40" spans="1:16" ht="39" customHeight="1">
      <c r="A40" s="22"/>
      <c r="B40" s="35"/>
      <c r="C40" s="1180" t="s">
        <v>560</v>
      </c>
      <c r="D40" s="1181"/>
      <c r="E40" s="1182"/>
      <c r="F40" s="36">
        <v>0</v>
      </c>
      <c r="G40" s="37">
        <v>0</v>
      </c>
      <c r="H40" s="37">
        <v>0.02</v>
      </c>
      <c r="I40" s="37">
        <v>0</v>
      </c>
      <c r="J40" s="38">
        <v>0.01</v>
      </c>
      <c r="K40" s="22"/>
      <c r="L40" s="22"/>
      <c r="M40" s="22"/>
      <c r="N40" s="22"/>
      <c r="O40" s="22"/>
      <c r="P40" s="22"/>
    </row>
    <row r="41" spans="1:16" ht="39" customHeight="1">
      <c r="A41" s="22"/>
      <c r="B41" s="35"/>
      <c r="C41" s="1180" t="s">
        <v>561</v>
      </c>
      <c r="D41" s="1181"/>
      <c r="E41" s="1182"/>
      <c r="F41" s="36">
        <v>0</v>
      </c>
      <c r="G41" s="37">
        <v>0</v>
      </c>
      <c r="H41" s="37">
        <v>0</v>
      </c>
      <c r="I41" s="37">
        <v>0</v>
      </c>
      <c r="J41" s="38">
        <v>0</v>
      </c>
      <c r="K41" s="22"/>
      <c r="L41" s="22"/>
      <c r="M41" s="22"/>
      <c r="N41" s="22"/>
      <c r="O41" s="22"/>
      <c r="P41" s="22"/>
    </row>
    <row r="42" spans="1:16" ht="39" customHeight="1">
      <c r="A42" s="22"/>
      <c r="B42" s="39"/>
      <c r="C42" s="1180" t="s">
        <v>562</v>
      </c>
      <c r="D42" s="1181"/>
      <c r="E42" s="1182"/>
      <c r="F42" s="36" t="s">
        <v>506</v>
      </c>
      <c r="G42" s="37" t="s">
        <v>506</v>
      </c>
      <c r="H42" s="37" t="s">
        <v>506</v>
      </c>
      <c r="I42" s="37" t="s">
        <v>506</v>
      </c>
      <c r="J42" s="38" t="s">
        <v>506</v>
      </c>
      <c r="K42" s="22"/>
      <c r="L42" s="22"/>
      <c r="M42" s="22"/>
      <c r="N42" s="22"/>
      <c r="O42" s="22"/>
      <c r="P42" s="22"/>
    </row>
    <row r="43" spans="1:16" ht="39" customHeight="1" thickBot="1">
      <c r="A43" s="22"/>
      <c r="B43" s="40"/>
      <c r="C43" s="1183" t="s">
        <v>563</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lTwQmW77l0H+SlT1pOjVpikpPlawMpaR2Qw448iOMT9Z4J+v61Uofzz+WXJYQl/cq+mQ2GTeHxchYyUvb6afQ==" saltValue="hlNPKUteIwDg6Ei+V3uq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3639</v>
      </c>
      <c r="L45" s="60">
        <v>3774</v>
      </c>
      <c r="M45" s="60">
        <v>4212</v>
      </c>
      <c r="N45" s="60">
        <v>4454</v>
      </c>
      <c r="O45" s="61">
        <v>4631</v>
      </c>
      <c r="P45" s="48"/>
      <c r="Q45" s="48"/>
      <c r="R45" s="48"/>
      <c r="S45" s="48"/>
      <c r="T45" s="48"/>
      <c r="U45" s="48"/>
    </row>
    <row r="46" spans="1:21" ht="30.75" customHeight="1">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c r="A48" s="48"/>
      <c r="B48" s="1198"/>
      <c r="C48" s="1199"/>
      <c r="D48" s="62"/>
      <c r="E48" s="1190" t="s">
        <v>15</v>
      </c>
      <c r="F48" s="1190"/>
      <c r="G48" s="1190"/>
      <c r="H48" s="1190"/>
      <c r="I48" s="1190"/>
      <c r="J48" s="1191"/>
      <c r="K48" s="63">
        <v>557</v>
      </c>
      <c r="L48" s="64">
        <v>552</v>
      </c>
      <c r="M48" s="64">
        <v>595</v>
      </c>
      <c r="N48" s="64">
        <v>508</v>
      </c>
      <c r="O48" s="65">
        <v>511</v>
      </c>
      <c r="P48" s="48"/>
      <c r="Q48" s="48"/>
      <c r="R48" s="48"/>
      <c r="S48" s="48"/>
      <c r="T48" s="48"/>
      <c r="U48" s="48"/>
    </row>
    <row r="49" spans="1:21" ht="30.75" customHeight="1">
      <c r="A49" s="48"/>
      <c r="B49" s="1198"/>
      <c r="C49" s="1199"/>
      <c r="D49" s="62"/>
      <c r="E49" s="1190" t="s">
        <v>16</v>
      </c>
      <c r="F49" s="1190"/>
      <c r="G49" s="1190"/>
      <c r="H49" s="1190"/>
      <c r="I49" s="1190"/>
      <c r="J49" s="1191"/>
      <c r="K49" s="63">
        <v>71</v>
      </c>
      <c r="L49" s="64">
        <v>48</v>
      </c>
      <c r="M49" s="64">
        <v>48</v>
      </c>
      <c r="N49" s="64">
        <v>49</v>
      </c>
      <c r="O49" s="65">
        <v>50</v>
      </c>
      <c r="P49" s="48"/>
      <c r="Q49" s="48"/>
      <c r="R49" s="48"/>
      <c r="S49" s="48"/>
      <c r="T49" s="48"/>
      <c r="U49" s="48"/>
    </row>
    <row r="50" spans="1:21" ht="30.75" customHeight="1">
      <c r="A50" s="48"/>
      <c r="B50" s="1198"/>
      <c r="C50" s="1199"/>
      <c r="D50" s="62"/>
      <c r="E50" s="1190" t="s">
        <v>17</v>
      </c>
      <c r="F50" s="1190"/>
      <c r="G50" s="1190"/>
      <c r="H50" s="1190"/>
      <c r="I50" s="1190"/>
      <c r="J50" s="1191"/>
      <c r="K50" s="63">
        <v>7</v>
      </c>
      <c r="L50" s="64">
        <v>5</v>
      </c>
      <c r="M50" s="64">
        <v>3</v>
      </c>
      <c r="N50" s="64">
        <v>3</v>
      </c>
      <c r="O50" s="65">
        <v>3</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t="s">
        <v>506</v>
      </c>
      <c r="P51" s="48"/>
      <c r="Q51" s="48"/>
      <c r="R51" s="48"/>
      <c r="S51" s="48"/>
      <c r="T51" s="48"/>
      <c r="U51" s="48"/>
    </row>
    <row r="52" spans="1:21" ht="30.75" customHeight="1">
      <c r="A52" s="48"/>
      <c r="B52" s="1188" t="s">
        <v>19</v>
      </c>
      <c r="C52" s="1189"/>
      <c r="D52" s="66"/>
      <c r="E52" s="1190" t="s">
        <v>20</v>
      </c>
      <c r="F52" s="1190"/>
      <c r="G52" s="1190"/>
      <c r="H52" s="1190"/>
      <c r="I52" s="1190"/>
      <c r="J52" s="1191"/>
      <c r="K52" s="63">
        <v>3297</v>
      </c>
      <c r="L52" s="64">
        <v>3647</v>
      </c>
      <c r="M52" s="64">
        <v>3889</v>
      </c>
      <c r="N52" s="64">
        <v>3987</v>
      </c>
      <c r="O52" s="65">
        <v>4153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977</v>
      </c>
      <c r="L53" s="69">
        <v>732</v>
      </c>
      <c r="M53" s="69">
        <v>969</v>
      </c>
      <c r="N53" s="69">
        <v>1027</v>
      </c>
      <c r="O53" s="70">
        <v>1042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YY6b2Z3anbEK5YVNwvbHE3MWCvV2T3pBXYlvDux78i0Nss7+fFKUbSsIJWF9KNkP6k8Cj+ktut8rw/tChH6mg==" saltValue="J5iZXDHsPhMVshga2QAb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47321</v>
      </c>
      <c r="J41" s="83">
        <v>53647</v>
      </c>
      <c r="K41" s="83">
        <v>54893</v>
      </c>
      <c r="L41" s="83">
        <v>55576</v>
      </c>
      <c r="M41" s="84">
        <v>55433</v>
      </c>
    </row>
    <row r="42" spans="2:13" ht="27.75" customHeight="1">
      <c r="B42" s="1206"/>
      <c r="C42" s="1207"/>
      <c r="D42" s="85"/>
      <c r="E42" s="1212" t="s">
        <v>26</v>
      </c>
      <c r="F42" s="1212"/>
      <c r="G42" s="1212"/>
      <c r="H42" s="1213"/>
      <c r="I42" s="86">
        <v>1182</v>
      </c>
      <c r="J42" s="87">
        <v>1218</v>
      </c>
      <c r="K42" s="87">
        <v>1197</v>
      </c>
      <c r="L42" s="87">
        <v>1247</v>
      </c>
      <c r="M42" s="88">
        <v>1895</v>
      </c>
    </row>
    <row r="43" spans="2:13" ht="27.75" customHeight="1">
      <c r="B43" s="1206"/>
      <c r="C43" s="1207"/>
      <c r="D43" s="85"/>
      <c r="E43" s="1212" t="s">
        <v>27</v>
      </c>
      <c r="F43" s="1212"/>
      <c r="G43" s="1212"/>
      <c r="H43" s="1213"/>
      <c r="I43" s="86">
        <v>6972</v>
      </c>
      <c r="J43" s="87">
        <v>6969</v>
      </c>
      <c r="K43" s="87">
        <v>6960</v>
      </c>
      <c r="L43" s="87">
        <v>6642</v>
      </c>
      <c r="M43" s="88">
        <v>6548</v>
      </c>
    </row>
    <row r="44" spans="2:13" ht="27.75" customHeight="1">
      <c r="B44" s="1206"/>
      <c r="C44" s="1207"/>
      <c r="D44" s="85"/>
      <c r="E44" s="1212" t="s">
        <v>28</v>
      </c>
      <c r="F44" s="1212"/>
      <c r="G44" s="1212"/>
      <c r="H44" s="1213"/>
      <c r="I44" s="86">
        <v>465</v>
      </c>
      <c r="J44" s="87">
        <v>559</v>
      </c>
      <c r="K44" s="87">
        <v>468</v>
      </c>
      <c r="L44" s="87">
        <v>429</v>
      </c>
      <c r="M44" s="88">
        <v>396</v>
      </c>
    </row>
    <row r="45" spans="2:13" ht="27.75" customHeight="1">
      <c r="B45" s="1206"/>
      <c r="C45" s="1207"/>
      <c r="D45" s="85"/>
      <c r="E45" s="1212" t="s">
        <v>29</v>
      </c>
      <c r="F45" s="1212"/>
      <c r="G45" s="1212"/>
      <c r="H45" s="1213"/>
      <c r="I45" s="86">
        <v>8090</v>
      </c>
      <c r="J45" s="87">
        <v>7621</v>
      </c>
      <c r="K45" s="87">
        <v>6820</v>
      </c>
      <c r="L45" s="87">
        <v>6636</v>
      </c>
      <c r="M45" s="88">
        <v>6586</v>
      </c>
    </row>
    <row r="46" spans="2:13" ht="27.75" customHeight="1">
      <c r="B46" s="1206"/>
      <c r="C46" s="1207"/>
      <c r="D46" s="89"/>
      <c r="E46" s="1212" t="s">
        <v>30</v>
      </c>
      <c r="F46" s="1212"/>
      <c r="G46" s="1212"/>
      <c r="H46" s="1213"/>
      <c r="I46" s="86">
        <v>1350</v>
      </c>
      <c r="J46" s="87">
        <v>536</v>
      </c>
      <c r="K46" s="87">
        <v>358</v>
      </c>
      <c r="L46" s="87">
        <v>181</v>
      </c>
      <c r="M46" s="88">
        <v>147</v>
      </c>
    </row>
    <row r="47" spans="2:13" ht="27.75" customHeight="1">
      <c r="B47" s="1206"/>
      <c r="C47" s="1207"/>
      <c r="D47" s="90"/>
      <c r="E47" s="1214" t="s">
        <v>31</v>
      </c>
      <c r="F47" s="1215"/>
      <c r="G47" s="1215"/>
      <c r="H47" s="1216"/>
      <c r="I47" s="86" t="s">
        <v>506</v>
      </c>
      <c r="J47" s="87" t="s">
        <v>506</v>
      </c>
      <c r="K47" s="87" t="s">
        <v>506</v>
      </c>
      <c r="L47" s="87" t="s">
        <v>506</v>
      </c>
      <c r="M47" s="88" t="s">
        <v>506</v>
      </c>
    </row>
    <row r="48" spans="2:13" ht="27.75" customHeight="1">
      <c r="B48" s="1206"/>
      <c r="C48" s="1207"/>
      <c r="D48" s="85"/>
      <c r="E48" s="1212" t="s">
        <v>32</v>
      </c>
      <c r="F48" s="1212"/>
      <c r="G48" s="1212"/>
      <c r="H48" s="1213"/>
      <c r="I48" s="86" t="s">
        <v>506</v>
      </c>
      <c r="J48" s="87" t="s">
        <v>506</v>
      </c>
      <c r="K48" s="87" t="s">
        <v>506</v>
      </c>
      <c r="L48" s="87" t="s">
        <v>506</v>
      </c>
      <c r="M48" s="88" t="s">
        <v>506</v>
      </c>
    </row>
    <row r="49" spans="2:13" ht="27.75" customHeight="1">
      <c r="B49" s="1208"/>
      <c r="C49" s="1209"/>
      <c r="D49" s="85"/>
      <c r="E49" s="1212" t="s">
        <v>33</v>
      </c>
      <c r="F49" s="1212"/>
      <c r="G49" s="1212"/>
      <c r="H49" s="1213"/>
      <c r="I49" s="86" t="s">
        <v>506</v>
      </c>
      <c r="J49" s="87" t="s">
        <v>506</v>
      </c>
      <c r="K49" s="87" t="s">
        <v>506</v>
      </c>
      <c r="L49" s="87" t="s">
        <v>506</v>
      </c>
      <c r="M49" s="88" t="s">
        <v>506</v>
      </c>
    </row>
    <row r="50" spans="2:13" ht="27.75" customHeight="1">
      <c r="B50" s="1217" t="s">
        <v>34</v>
      </c>
      <c r="C50" s="1218"/>
      <c r="D50" s="91"/>
      <c r="E50" s="1212" t="s">
        <v>35</v>
      </c>
      <c r="F50" s="1212"/>
      <c r="G50" s="1212"/>
      <c r="H50" s="1213"/>
      <c r="I50" s="86">
        <v>9621</v>
      </c>
      <c r="J50" s="87">
        <v>11047</v>
      </c>
      <c r="K50" s="87">
        <v>11292</v>
      </c>
      <c r="L50" s="87">
        <v>11760</v>
      </c>
      <c r="M50" s="88">
        <v>11893</v>
      </c>
    </row>
    <row r="51" spans="2:13" ht="27.75" customHeight="1">
      <c r="B51" s="1206"/>
      <c r="C51" s="1207"/>
      <c r="D51" s="85"/>
      <c r="E51" s="1212" t="s">
        <v>36</v>
      </c>
      <c r="F51" s="1212"/>
      <c r="G51" s="1212"/>
      <c r="H51" s="1213"/>
      <c r="I51" s="86">
        <v>1245</v>
      </c>
      <c r="J51" s="87">
        <v>1207</v>
      </c>
      <c r="K51" s="87">
        <v>1266</v>
      </c>
      <c r="L51" s="87">
        <v>1204</v>
      </c>
      <c r="M51" s="88">
        <v>1400</v>
      </c>
    </row>
    <row r="52" spans="2:13" ht="27.75" customHeight="1">
      <c r="B52" s="1208"/>
      <c r="C52" s="1209"/>
      <c r="D52" s="85"/>
      <c r="E52" s="1212" t="s">
        <v>37</v>
      </c>
      <c r="F52" s="1212"/>
      <c r="G52" s="1212"/>
      <c r="H52" s="1213"/>
      <c r="I52" s="86">
        <v>45060</v>
      </c>
      <c r="J52" s="87">
        <v>45602</v>
      </c>
      <c r="K52" s="87">
        <v>45742</v>
      </c>
      <c r="L52" s="87">
        <v>45714</v>
      </c>
      <c r="M52" s="88">
        <v>45006</v>
      </c>
    </row>
    <row r="53" spans="2:13" ht="27.75" customHeight="1" thickBot="1">
      <c r="B53" s="1219" t="s">
        <v>38</v>
      </c>
      <c r="C53" s="1220"/>
      <c r="D53" s="92"/>
      <c r="E53" s="1221" t="s">
        <v>39</v>
      </c>
      <c r="F53" s="1221"/>
      <c r="G53" s="1221"/>
      <c r="H53" s="1222"/>
      <c r="I53" s="93">
        <v>9455</v>
      </c>
      <c r="J53" s="94">
        <v>12695</v>
      </c>
      <c r="K53" s="94">
        <v>12396</v>
      </c>
      <c r="L53" s="94">
        <v>12033</v>
      </c>
      <c r="M53" s="95">
        <v>12707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PmIRVA2mZZir0vJnGovO2z2mYR0BRl+Kyvn/VXb9wKw/NJc/ghDZsb/ND3RAWASi8zxiA3EAAQFibyX4BHyg==" saltValue="6jq3SKnBU7gIn8IpAN/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4929</v>
      </c>
      <c r="G55" s="107">
        <v>5308</v>
      </c>
      <c r="H55" s="108">
        <v>5752</v>
      </c>
    </row>
    <row r="56" spans="2:8" ht="52.5" customHeight="1">
      <c r="B56" s="109"/>
      <c r="C56" s="1233" t="s">
        <v>43</v>
      </c>
      <c r="D56" s="1233"/>
      <c r="E56" s="1234"/>
      <c r="F56" s="110">
        <v>20</v>
      </c>
      <c r="G56" s="110">
        <v>20</v>
      </c>
      <c r="H56" s="111">
        <v>20</v>
      </c>
    </row>
    <row r="57" spans="2:8" ht="53.25" customHeight="1">
      <c r="B57" s="109"/>
      <c r="C57" s="1235" t="s">
        <v>44</v>
      </c>
      <c r="D57" s="1235"/>
      <c r="E57" s="1236"/>
      <c r="F57" s="112">
        <v>7881</v>
      </c>
      <c r="G57" s="112">
        <v>7681</v>
      </c>
      <c r="H57" s="113">
        <v>7620</v>
      </c>
    </row>
    <row r="58" spans="2:8" ht="45.75" customHeight="1">
      <c r="B58" s="114"/>
      <c r="C58" s="1223" t="s">
        <v>564</v>
      </c>
      <c r="D58" s="1224"/>
      <c r="E58" s="1225"/>
      <c r="F58" s="115">
        <v>2500</v>
      </c>
      <c r="G58" s="115">
        <v>2500</v>
      </c>
      <c r="H58" s="116">
        <v>2500</v>
      </c>
    </row>
    <row r="59" spans="2:8" ht="45.75" customHeight="1">
      <c r="B59" s="114"/>
      <c r="C59" s="1223" t="s">
        <v>565</v>
      </c>
      <c r="D59" s="1224"/>
      <c r="E59" s="1225"/>
      <c r="F59" s="115">
        <v>2113</v>
      </c>
      <c r="G59" s="115">
        <v>2216</v>
      </c>
      <c r="H59" s="116">
        <v>2318</v>
      </c>
    </row>
    <row r="60" spans="2:8" ht="45.75" customHeight="1">
      <c r="B60" s="114"/>
      <c r="C60" s="1223" t="s">
        <v>566</v>
      </c>
      <c r="D60" s="1224"/>
      <c r="E60" s="1225"/>
      <c r="F60" s="115">
        <v>1090</v>
      </c>
      <c r="G60" s="115">
        <v>1081</v>
      </c>
      <c r="H60" s="116">
        <v>1074</v>
      </c>
    </row>
    <row r="61" spans="2:8" ht="45.75" customHeight="1">
      <c r="B61" s="114"/>
      <c r="C61" s="1223" t="s">
        <v>567</v>
      </c>
      <c r="D61" s="1224"/>
      <c r="E61" s="1225"/>
      <c r="F61" s="115">
        <v>773</v>
      </c>
      <c r="G61" s="115">
        <v>677</v>
      </c>
      <c r="H61" s="116">
        <v>629</v>
      </c>
    </row>
    <row r="62" spans="2:8" ht="45.75" customHeight="1" thickBot="1">
      <c r="B62" s="117"/>
      <c r="C62" s="1226" t="s">
        <v>568</v>
      </c>
      <c r="D62" s="1227"/>
      <c r="E62" s="1228"/>
      <c r="F62" s="118">
        <v>477</v>
      </c>
      <c r="G62" s="118">
        <v>470</v>
      </c>
      <c r="H62" s="119">
        <v>451</v>
      </c>
    </row>
    <row r="63" spans="2:8" ht="52.5" customHeight="1" thickBot="1">
      <c r="B63" s="120"/>
      <c r="C63" s="1229" t="s">
        <v>45</v>
      </c>
      <c r="D63" s="1229"/>
      <c r="E63" s="1230"/>
      <c r="F63" s="121">
        <v>12830</v>
      </c>
      <c r="G63" s="121">
        <v>13009</v>
      </c>
      <c r="H63" s="122">
        <v>13392</v>
      </c>
    </row>
    <row r="64" spans="2:8" ht="15" customHeight="1"/>
    <row r="65" ht="0" hidden="1" customHeight="1"/>
    <row r="66" ht="0" hidden="1" customHeight="1"/>
  </sheetData>
  <sheetProtection algorithmName="SHA-512" hashValue="7wmtoIBGytoSJpiOeBhcc5qnDplP1nVjidIbrKoq2GWXWqPyERWf5QkrixcxmAn1csl1sWQLVieDoWAyy0feXw==" saltValue="dXk+3hX5t9v9mnpcm1Rf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60779</v>
      </c>
      <c r="E3" s="141"/>
      <c r="F3" s="142">
        <v>50840</v>
      </c>
      <c r="G3" s="143"/>
      <c r="H3" s="144"/>
    </row>
    <row r="4" spans="1:8">
      <c r="A4" s="145"/>
      <c r="B4" s="146"/>
      <c r="C4" s="147"/>
      <c r="D4" s="148">
        <v>27059</v>
      </c>
      <c r="E4" s="149"/>
      <c r="F4" s="150">
        <v>25367</v>
      </c>
      <c r="G4" s="151"/>
      <c r="H4" s="152"/>
    </row>
    <row r="5" spans="1:8">
      <c r="A5" s="133" t="s">
        <v>541</v>
      </c>
      <c r="B5" s="138"/>
      <c r="C5" s="139"/>
      <c r="D5" s="140">
        <v>110137</v>
      </c>
      <c r="E5" s="141"/>
      <c r="F5" s="142">
        <v>53605</v>
      </c>
      <c r="G5" s="143"/>
      <c r="H5" s="144"/>
    </row>
    <row r="6" spans="1:8">
      <c r="A6" s="145"/>
      <c r="B6" s="146"/>
      <c r="C6" s="147"/>
      <c r="D6" s="148">
        <v>56196</v>
      </c>
      <c r="E6" s="149"/>
      <c r="F6" s="150">
        <v>28343</v>
      </c>
      <c r="G6" s="151"/>
      <c r="H6" s="152"/>
    </row>
    <row r="7" spans="1:8">
      <c r="A7" s="133" t="s">
        <v>542</v>
      </c>
      <c r="B7" s="138"/>
      <c r="C7" s="139"/>
      <c r="D7" s="140">
        <v>44758</v>
      </c>
      <c r="E7" s="141"/>
      <c r="F7" s="142">
        <v>46440</v>
      </c>
      <c r="G7" s="143"/>
      <c r="H7" s="144"/>
    </row>
    <row r="8" spans="1:8">
      <c r="A8" s="145"/>
      <c r="B8" s="146"/>
      <c r="C8" s="147"/>
      <c r="D8" s="148">
        <v>30007</v>
      </c>
      <c r="E8" s="149"/>
      <c r="F8" s="150">
        <v>27658</v>
      </c>
      <c r="G8" s="151"/>
      <c r="H8" s="152"/>
    </row>
    <row r="9" spans="1:8">
      <c r="A9" s="133" t="s">
        <v>543</v>
      </c>
      <c r="B9" s="138"/>
      <c r="C9" s="139"/>
      <c r="D9" s="140">
        <v>40950</v>
      </c>
      <c r="E9" s="141"/>
      <c r="F9" s="142">
        <v>63257</v>
      </c>
      <c r="G9" s="143"/>
      <c r="H9" s="144"/>
    </row>
    <row r="10" spans="1:8">
      <c r="A10" s="145"/>
      <c r="B10" s="146"/>
      <c r="C10" s="147"/>
      <c r="D10" s="148">
        <v>31118</v>
      </c>
      <c r="E10" s="149"/>
      <c r="F10" s="150">
        <v>27259</v>
      </c>
      <c r="G10" s="151"/>
      <c r="H10" s="152"/>
    </row>
    <row r="11" spans="1:8">
      <c r="A11" s="133" t="s">
        <v>544</v>
      </c>
      <c r="B11" s="138"/>
      <c r="C11" s="139"/>
      <c r="D11" s="140">
        <v>35573</v>
      </c>
      <c r="E11" s="141"/>
      <c r="F11" s="142">
        <v>52308</v>
      </c>
      <c r="G11" s="143"/>
      <c r="H11" s="144"/>
    </row>
    <row r="12" spans="1:8">
      <c r="A12" s="145"/>
      <c r="B12" s="146"/>
      <c r="C12" s="153"/>
      <c r="D12" s="148">
        <v>24361</v>
      </c>
      <c r="E12" s="149"/>
      <c r="F12" s="150">
        <v>28695</v>
      </c>
      <c r="G12" s="151"/>
      <c r="H12" s="152"/>
    </row>
    <row r="13" spans="1:8">
      <c r="A13" s="133"/>
      <c r="B13" s="138"/>
      <c r="C13" s="154"/>
      <c r="D13" s="155">
        <v>58439</v>
      </c>
      <c r="E13" s="156"/>
      <c r="F13" s="157">
        <v>53290</v>
      </c>
      <c r="G13" s="158"/>
      <c r="H13" s="144"/>
    </row>
    <row r="14" spans="1:8">
      <c r="A14" s="145"/>
      <c r="B14" s="146"/>
      <c r="C14" s="147"/>
      <c r="D14" s="148">
        <v>33748</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6.48</v>
      </c>
      <c r="C19" s="159">
        <f>ROUND(VALUE(SUBSTITUTE(実質収支比率等に係る経年分析!G$48,"▲","-")),2)</f>
        <v>3.81</v>
      </c>
      <c r="D19" s="159">
        <f>ROUND(VALUE(SUBSTITUTE(実質収支比率等に係る経年分析!H$48,"▲","-")),2)</f>
        <v>2.96</v>
      </c>
      <c r="E19" s="159">
        <f>ROUND(VALUE(SUBSTITUTE(実質収支比率等に係る経年分析!I$48,"▲","-")),2)</f>
        <v>3.58</v>
      </c>
      <c r="F19" s="159">
        <f>ROUND(VALUE(SUBSTITUTE(実質収支比率等に係る経年分析!J$48,"▲","-")),2)</f>
        <v>1.97</v>
      </c>
    </row>
    <row r="20" spans="1:11">
      <c r="A20" s="159" t="s">
        <v>49</v>
      </c>
      <c r="B20" s="159">
        <f>ROUND(VALUE(SUBSTITUTE(実質収支比率等に係る経年分析!F$47,"▲","-")),2)</f>
        <v>14.88</v>
      </c>
      <c r="C20" s="159">
        <f>ROUND(VALUE(SUBSTITUTE(実質収支比率等に係る経年分析!G$47,"▲","-")),2)</f>
        <v>18.04</v>
      </c>
      <c r="D20" s="159">
        <f>ROUND(VALUE(SUBSTITUTE(実質収支比率等に係る経年分析!H$47,"▲","-")),2)</f>
        <v>19.86</v>
      </c>
      <c r="E20" s="159">
        <f>ROUND(VALUE(SUBSTITUTE(実質収支比率等に係る経年分析!I$47,"▲","-")),2)</f>
        <v>21.7</v>
      </c>
      <c r="F20" s="159">
        <f>ROUND(VALUE(SUBSTITUTE(実質収支比率等に係る経年分析!J$47,"▲","-")),2)</f>
        <v>23.28</v>
      </c>
    </row>
    <row r="21" spans="1:11">
      <c r="A21" s="159" t="s">
        <v>50</v>
      </c>
      <c r="B21" s="159">
        <f>IF(ISNUMBER(VALUE(SUBSTITUTE(実質収支比率等に係る経年分析!F$49,"▲","-"))),ROUND(VALUE(SUBSTITUTE(実質収支比率等に係る経年分析!F$49,"▲","-")),2),NA())</f>
        <v>4.5199999999999996</v>
      </c>
      <c r="C21" s="159">
        <f>IF(ISNUMBER(VALUE(SUBSTITUTE(実質収支比率等に係る経年分析!G$49,"▲","-"))),ROUND(VALUE(SUBSTITUTE(実質収支比率等に係る経年分析!G$49,"▲","-")),2),NA())</f>
        <v>0.66</v>
      </c>
      <c r="D21" s="159">
        <f>IF(ISNUMBER(VALUE(SUBSTITUTE(実質収支比率等に係る経年分析!H$49,"▲","-"))),ROUND(VALUE(SUBSTITUTE(実質収支比率等に係る経年分析!H$49,"▲","-")),2),NA())</f>
        <v>1.1000000000000001</v>
      </c>
      <c r="E21" s="159">
        <f>IF(ISNUMBER(VALUE(SUBSTITUTE(実質収支比率等に係る経年分析!I$49,"▲","-"))),ROUND(VALUE(SUBSTITUTE(実質収支比率等に係る経年分析!I$49,"▲","-")),2),NA())</f>
        <v>2.13</v>
      </c>
      <c r="F21" s="159">
        <f>IF(ISNUMBER(VALUE(SUBSTITUTE(実質収支比率等に係る経年分析!J$49,"▲","-"))),ROUND(VALUE(SUBSTITUTE(実質収支比率等に係る経年分析!J$49,"▲","-")),2),NA())</f>
        <v>0.23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駐車場特別会計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1.97</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9.8000000000000007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8.4499999999999993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6.87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7.07</v>
      </c>
    </row>
    <row r="36" spans="1:16">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65.83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81.489999999999995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102.78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3297</v>
      </c>
      <c r="E42" s="161"/>
      <c r="F42" s="161"/>
      <c r="G42" s="161">
        <f>'実質公債費比率（分子）の構造'!L$52</f>
        <v>3647</v>
      </c>
      <c r="H42" s="161"/>
      <c r="I42" s="161"/>
      <c r="J42" s="161">
        <f>'実質公債費比率（分子）の構造'!M$52</f>
        <v>3889</v>
      </c>
      <c r="K42" s="161"/>
      <c r="L42" s="161"/>
      <c r="M42" s="161">
        <f>'実質公債費比率（分子）の構造'!N$52</f>
        <v>3987</v>
      </c>
      <c r="N42" s="161"/>
      <c r="O42" s="161"/>
      <c r="P42" s="161">
        <f>'実質公債費比率（分子）の構造'!O$52</f>
        <v>4153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7</v>
      </c>
      <c r="C44" s="161"/>
      <c r="D44" s="161"/>
      <c r="E44" s="161">
        <f>'実質公債費比率（分子）の構造'!L$50</f>
        <v>5</v>
      </c>
      <c r="F44" s="161"/>
      <c r="G44" s="161"/>
      <c r="H44" s="161">
        <f>'実質公債費比率（分子）の構造'!M$50</f>
        <v>3</v>
      </c>
      <c r="I44" s="161"/>
      <c r="J44" s="161"/>
      <c r="K44" s="161">
        <f>'実質公債費比率（分子）の構造'!N$50</f>
        <v>3</v>
      </c>
      <c r="L44" s="161"/>
      <c r="M44" s="161"/>
      <c r="N44" s="161">
        <f>'実質公債費比率（分子）の構造'!O$50</f>
        <v>3</v>
      </c>
      <c r="O44" s="161"/>
      <c r="P44" s="161"/>
    </row>
    <row r="45" spans="1:16">
      <c r="A45" s="161" t="s">
        <v>60</v>
      </c>
      <c r="B45" s="161">
        <f>'実質公債費比率（分子）の構造'!K$49</f>
        <v>71</v>
      </c>
      <c r="C45" s="161"/>
      <c r="D45" s="161"/>
      <c r="E45" s="161">
        <f>'実質公債費比率（分子）の構造'!L$49</f>
        <v>48</v>
      </c>
      <c r="F45" s="161"/>
      <c r="G45" s="161"/>
      <c r="H45" s="161">
        <f>'実質公債費比率（分子）の構造'!M$49</f>
        <v>48</v>
      </c>
      <c r="I45" s="161"/>
      <c r="J45" s="161"/>
      <c r="K45" s="161">
        <f>'実質公債費比率（分子）の構造'!N$49</f>
        <v>49</v>
      </c>
      <c r="L45" s="161"/>
      <c r="M45" s="161"/>
      <c r="N45" s="161">
        <f>'実質公債費比率（分子）の構造'!O$49</f>
        <v>50</v>
      </c>
      <c r="O45" s="161"/>
      <c r="P45" s="161"/>
    </row>
    <row r="46" spans="1:16">
      <c r="A46" s="161" t="s">
        <v>61</v>
      </c>
      <c r="B46" s="161">
        <f>'実質公債費比率（分子）の構造'!K$48</f>
        <v>557</v>
      </c>
      <c r="C46" s="161"/>
      <c r="D46" s="161"/>
      <c r="E46" s="161">
        <f>'実質公債費比率（分子）の構造'!L$48</f>
        <v>552</v>
      </c>
      <c r="F46" s="161"/>
      <c r="G46" s="161"/>
      <c r="H46" s="161">
        <f>'実質公債費比率（分子）の構造'!M$48</f>
        <v>595</v>
      </c>
      <c r="I46" s="161"/>
      <c r="J46" s="161"/>
      <c r="K46" s="161">
        <f>'実質公債費比率（分子）の構造'!N$48</f>
        <v>508</v>
      </c>
      <c r="L46" s="161"/>
      <c r="M46" s="161"/>
      <c r="N46" s="161">
        <f>'実質公債費比率（分子）の構造'!O$48</f>
        <v>511</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3639</v>
      </c>
      <c r="C49" s="161"/>
      <c r="D49" s="161"/>
      <c r="E49" s="161">
        <f>'実質公債費比率（分子）の構造'!L$45</f>
        <v>3774</v>
      </c>
      <c r="F49" s="161"/>
      <c r="G49" s="161"/>
      <c r="H49" s="161">
        <f>'実質公債費比率（分子）の構造'!M$45</f>
        <v>4212</v>
      </c>
      <c r="I49" s="161"/>
      <c r="J49" s="161"/>
      <c r="K49" s="161">
        <f>'実質公債費比率（分子）の構造'!N$45</f>
        <v>4454</v>
      </c>
      <c r="L49" s="161"/>
      <c r="M49" s="161"/>
      <c r="N49" s="161">
        <f>'実質公債費比率（分子）の構造'!O$45</f>
        <v>4631</v>
      </c>
      <c r="O49" s="161"/>
      <c r="P49" s="161"/>
    </row>
    <row r="50" spans="1:16">
      <c r="A50" s="161" t="s">
        <v>63</v>
      </c>
      <c r="B50" s="161" t="e">
        <f>NA()</f>
        <v>#N/A</v>
      </c>
      <c r="C50" s="161">
        <f>IF(ISNUMBER('実質公債費比率（分子）の構造'!K$53),'実質公債費比率（分子）の構造'!K$53,NA())</f>
        <v>977</v>
      </c>
      <c r="D50" s="161" t="e">
        <f>NA()</f>
        <v>#N/A</v>
      </c>
      <c r="E50" s="161" t="e">
        <f>NA()</f>
        <v>#N/A</v>
      </c>
      <c r="F50" s="161">
        <f>IF(ISNUMBER('実質公債費比率（分子）の構造'!L$53),'実質公債費比率（分子）の構造'!L$53,NA())</f>
        <v>732</v>
      </c>
      <c r="G50" s="161" t="e">
        <f>NA()</f>
        <v>#N/A</v>
      </c>
      <c r="H50" s="161" t="e">
        <f>NA()</f>
        <v>#N/A</v>
      </c>
      <c r="I50" s="161">
        <f>IF(ISNUMBER('実質公債費比率（分子）の構造'!M$53),'実質公債費比率（分子）の構造'!M$53,NA())</f>
        <v>969</v>
      </c>
      <c r="J50" s="161" t="e">
        <f>NA()</f>
        <v>#N/A</v>
      </c>
      <c r="K50" s="161" t="e">
        <f>NA()</f>
        <v>#N/A</v>
      </c>
      <c r="L50" s="161">
        <f>IF(ISNUMBER('実質公債費比率（分子）の構造'!N$53),'実質公債費比率（分子）の構造'!N$53,NA())</f>
        <v>1027</v>
      </c>
      <c r="M50" s="161" t="e">
        <f>NA()</f>
        <v>#N/A</v>
      </c>
      <c r="N50" s="161" t="e">
        <f>NA()</f>
        <v>#N/A</v>
      </c>
      <c r="O50" s="161">
        <f>IF(ISNUMBER('実質公債費比率（分子）の構造'!O$53),'実質公債費比率（分子）の構造'!O$53,NA())</f>
        <v>1042</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45060</v>
      </c>
      <c r="E56" s="160"/>
      <c r="F56" s="160"/>
      <c r="G56" s="160">
        <f>'将来負担比率（分子）の構造'!J$52</f>
        <v>45602</v>
      </c>
      <c r="H56" s="160"/>
      <c r="I56" s="160"/>
      <c r="J56" s="160">
        <f>'将来負担比率（分子）の構造'!K$52</f>
        <v>45742</v>
      </c>
      <c r="K56" s="160"/>
      <c r="L56" s="160"/>
      <c r="M56" s="160">
        <f>'将来負担比率（分子）の構造'!L$52</f>
        <v>45714</v>
      </c>
      <c r="N56" s="160"/>
      <c r="O56" s="160"/>
      <c r="P56" s="160">
        <f>'将来負担比率（分子）の構造'!M$52</f>
        <v>45006</v>
      </c>
    </row>
    <row r="57" spans="1:16">
      <c r="A57" s="160" t="s">
        <v>36</v>
      </c>
      <c r="B57" s="160"/>
      <c r="C57" s="160"/>
      <c r="D57" s="160">
        <f>'将来負担比率（分子）の構造'!I$51</f>
        <v>1245</v>
      </c>
      <c r="E57" s="160"/>
      <c r="F57" s="160"/>
      <c r="G57" s="160">
        <f>'将来負担比率（分子）の構造'!J$51</f>
        <v>1207</v>
      </c>
      <c r="H57" s="160"/>
      <c r="I57" s="160"/>
      <c r="J57" s="160">
        <f>'将来負担比率（分子）の構造'!K$51</f>
        <v>1266</v>
      </c>
      <c r="K57" s="160"/>
      <c r="L57" s="160"/>
      <c r="M57" s="160">
        <f>'将来負担比率（分子）の構造'!L$51</f>
        <v>1204</v>
      </c>
      <c r="N57" s="160"/>
      <c r="O57" s="160"/>
      <c r="P57" s="160">
        <f>'将来負担比率（分子）の構造'!M$51</f>
        <v>1400</v>
      </c>
    </row>
    <row r="58" spans="1:16">
      <c r="A58" s="160" t="s">
        <v>35</v>
      </c>
      <c r="B58" s="160"/>
      <c r="C58" s="160"/>
      <c r="D58" s="160">
        <f>'将来負担比率（分子）の構造'!I$50</f>
        <v>9621</v>
      </c>
      <c r="E58" s="160"/>
      <c r="F58" s="160"/>
      <c r="G58" s="160">
        <f>'将来負担比率（分子）の構造'!J$50</f>
        <v>11047</v>
      </c>
      <c r="H58" s="160"/>
      <c r="I58" s="160"/>
      <c r="J58" s="160">
        <f>'将来負担比率（分子）の構造'!K$50</f>
        <v>11292</v>
      </c>
      <c r="K58" s="160"/>
      <c r="L58" s="160"/>
      <c r="M58" s="160">
        <f>'将来負担比率（分子）の構造'!L$50</f>
        <v>11760</v>
      </c>
      <c r="N58" s="160"/>
      <c r="O58" s="160"/>
      <c r="P58" s="160">
        <f>'将来負担比率（分子）の構造'!M$50</f>
        <v>11893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1350</v>
      </c>
      <c r="C61" s="160"/>
      <c r="D61" s="160"/>
      <c r="E61" s="160">
        <f>'将来負担比率（分子）の構造'!J$46</f>
        <v>536</v>
      </c>
      <c r="F61" s="160"/>
      <c r="G61" s="160"/>
      <c r="H61" s="160">
        <f>'将来負担比率（分子）の構造'!K$46</f>
        <v>358</v>
      </c>
      <c r="I61" s="160"/>
      <c r="J61" s="160"/>
      <c r="K61" s="160">
        <f>'将来負担比率（分子）の構造'!L$46</f>
        <v>181</v>
      </c>
      <c r="L61" s="160"/>
      <c r="M61" s="160"/>
      <c r="N61" s="160">
        <f>'将来負担比率（分子）の構造'!M$46</f>
        <v>147</v>
      </c>
      <c r="O61" s="160"/>
      <c r="P61" s="160"/>
    </row>
    <row r="62" spans="1:16">
      <c r="A62" s="160" t="s">
        <v>29</v>
      </c>
      <c r="B62" s="160">
        <f>'将来負担比率（分子）の構造'!I$45</f>
        <v>8090</v>
      </c>
      <c r="C62" s="160"/>
      <c r="D62" s="160"/>
      <c r="E62" s="160">
        <f>'将来負担比率（分子）の構造'!J$45</f>
        <v>7621</v>
      </c>
      <c r="F62" s="160"/>
      <c r="G62" s="160"/>
      <c r="H62" s="160">
        <f>'将来負担比率（分子）の構造'!K$45</f>
        <v>6820</v>
      </c>
      <c r="I62" s="160"/>
      <c r="J62" s="160"/>
      <c r="K62" s="160">
        <f>'将来負担比率（分子）の構造'!L$45</f>
        <v>6636</v>
      </c>
      <c r="L62" s="160"/>
      <c r="M62" s="160"/>
      <c r="N62" s="160">
        <f>'将来負担比率（分子）の構造'!M$45</f>
        <v>6586</v>
      </c>
      <c r="O62" s="160"/>
      <c r="P62" s="160"/>
    </row>
    <row r="63" spans="1:16">
      <c r="A63" s="160" t="s">
        <v>28</v>
      </c>
      <c r="B63" s="160">
        <f>'将来負担比率（分子）の構造'!I$44</f>
        <v>465</v>
      </c>
      <c r="C63" s="160"/>
      <c r="D63" s="160"/>
      <c r="E63" s="160">
        <f>'将来負担比率（分子）の構造'!J$44</f>
        <v>559</v>
      </c>
      <c r="F63" s="160"/>
      <c r="G63" s="160"/>
      <c r="H63" s="160">
        <f>'将来負担比率（分子）の構造'!K$44</f>
        <v>468</v>
      </c>
      <c r="I63" s="160"/>
      <c r="J63" s="160"/>
      <c r="K63" s="160">
        <f>'将来負担比率（分子）の構造'!L$44</f>
        <v>429</v>
      </c>
      <c r="L63" s="160"/>
      <c r="M63" s="160"/>
      <c r="N63" s="160">
        <f>'将来負担比率（分子）の構造'!M$44</f>
        <v>396</v>
      </c>
      <c r="O63" s="160"/>
      <c r="P63" s="160"/>
    </row>
    <row r="64" spans="1:16">
      <c r="A64" s="160" t="s">
        <v>27</v>
      </c>
      <c r="B64" s="160">
        <f>'将来負担比率（分子）の構造'!I$43</f>
        <v>6972</v>
      </c>
      <c r="C64" s="160"/>
      <c r="D64" s="160"/>
      <c r="E64" s="160">
        <f>'将来負担比率（分子）の構造'!J$43</f>
        <v>6969</v>
      </c>
      <c r="F64" s="160"/>
      <c r="G64" s="160"/>
      <c r="H64" s="160">
        <f>'将来負担比率（分子）の構造'!K$43</f>
        <v>6960</v>
      </c>
      <c r="I64" s="160"/>
      <c r="J64" s="160"/>
      <c r="K64" s="160">
        <f>'将来負担比率（分子）の構造'!L$43</f>
        <v>6642</v>
      </c>
      <c r="L64" s="160"/>
      <c r="M64" s="160"/>
      <c r="N64" s="160">
        <f>'将来負担比率（分子）の構造'!M$43</f>
        <v>6548</v>
      </c>
      <c r="O64" s="160"/>
      <c r="P64" s="160"/>
    </row>
    <row r="65" spans="1:16">
      <c r="A65" s="160" t="s">
        <v>26</v>
      </c>
      <c r="B65" s="160">
        <f>'将来負担比率（分子）の構造'!I$42</f>
        <v>1182</v>
      </c>
      <c r="C65" s="160"/>
      <c r="D65" s="160"/>
      <c r="E65" s="160">
        <f>'将来負担比率（分子）の構造'!J$42</f>
        <v>1218</v>
      </c>
      <c r="F65" s="160"/>
      <c r="G65" s="160"/>
      <c r="H65" s="160">
        <f>'将来負担比率（分子）の構造'!K$42</f>
        <v>1197</v>
      </c>
      <c r="I65" s="160"/>
      <c r="J65" s="160"/>
      <c r="K65" s="160">
        <f>'将来負担比率（分子）の構造'!L$42</f>
        <v>1247</v>
      </c>
      <c r="L65" s="160"/>
      <c r="M65" s="160"/>
      <c r="N65" s="160">
        <f>'将来負担比率（分子）の構造'!M$42</f>
        <v>1895</v>
      </c>
      <c r="O65" s="160"/>
      <c r="P65" s="160"/>
    </row>
    <row r="66" spans="1:16">
      <c r="A66" s="160" t="s">
        <v>25</v>
      </c>
      <c r="B66" s="160">
        <f>'将来負担比率（分子）の構造'!I$41</f>
        <v>47321</v>
      </c>
      <c r="C66" s="160"/>
      <c r="D66" s="160"/>
      <c r="E66" s="160">
        <f>'将来負担比率（分子）の構造'!J$41</f>
        <v>53647</v>
      </c>
      <c r="F66" s="160"/>
      <c r="G66" s="160"/>
      <c r="H66" s="160">
        <f>'将来負担比率（分子）の構造'!K$41</f>
        <v>54893</v>
      </c>
      <c r="I66" s="160"/>
      <c r="J66" s="160"/>
      <c r="K66" s="160">
        <f>'将来負担比率（分子）の構造'!L$41</f>
        <v>55576</v>
      </c>
      <c r="L66" s="160"/>
      <c r="M66" s="160"/>
      <c r="N66" s="160">
        <f>'将来負担比率（分子）の構造'!M$41</f>
        <v>55433</v>
      </c>
      <c r="O66" s="160"/>
      <c r="P66" s="160"/>
    </row>
    <row r="67" spans="1:16">
      <c r="A67" s="160" t="s">
        <v>67</v>
      </c>
      <c r="B67" s="160" t="e">
        <f>NA()</f>
        <v>#N/A</v>
      </c>
      <c r="C67" s="160">
        <f>IF(ISNUMBER('将来負担比率（分子）の構造'!I$53), IF('将来負担比率（分子）の構造'!I$53 &lt; 0, 0, '将来負担比率（分子）の構造'!I$53), NA())</f>
        <v>9455</v>
      </c>
      <c r="D67" s="160" t="e">
        <f>NA()</f>
        <v>#N/A</v>
      </c>
      <c r="E67" s="160" t="e">
        <f>NA()</f>
        <v>#N/A</v>
      </c>
      <c r="F67" s="160">
        <f>IF(ISNUMBER('将来負担比率（分子）の構造'!J$53), IF('将来負担比率（分子）の構造'!J$53 &lt; 0, 0, '将来負担比率（分子）の構造'!J$53), NA())</f>
        <v>12695</v>
      </c>
      <c r="G67" s="160" t="e">
        <f>NA()</f>
        <v>#N/A</v>
      </c>
      <c r="H67" s="160" t="e">
        <f>NA()</f>
        <v>#N/A</v>
      </c>
      <c r="I67" s="160">
        <f>IF(ISNUMBER('将来負担比率（分子）の構造'!K$53), IF('将来負担比率（分子）の構造'!K$53 &lt; 0, 0, '将来負担比率（分子）の構造'!K$53), NA())</f>
        <v>12396</v>
      </c>
      <c r="J67" s="160" t="e">
        <f>NA()</f>
        <v>#N/A</v>
      </c>
      <c r="K67" s="160" t="e">
        <f>NA()</f>
        <v>#N/A</v>
      </c>
      <c r="L67" s="160">
        <f>IF(ISNUMBER('将来負担比率（分子）の構造'!L$53), IF('将来負担比率（分子）の構造'!L$53 &lt; 0, 0, '将来負担比率（分子）の構造'!L$53), NA())</f>
        <v>12033</v>
      </c>
      <c r="M67" s="160" t="e">
        <f>NA()</f>
        <v>#N/A</v>
      </c>
      <c r="N67" s="160" t="e">
        <f>NA()</f>
        <v>#N/A</v>
      </c>
      <c r="O67" s="160">
        <f>IF(ISNUMBER('将来負担比率（分子）の構造'!M$53), IF('将来負担比率（分子）の構造'!M$53 &lt; 0, 0, '将来負担比率（分子）の構造'!M$53), NA())</f>
        <v>12707</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4929</v>
      </c>
      <c r="C72" s="164">
        <f>基金残高に係る経年分析!G55</f>
        <v>5308</v>
      </c>
      <c r="D72" s="164">
        <f>基金残高に係る経年分析!H55</f>
        <v>5752</v>
      </c>
    </row>
    <row r="73" spans="1:16">
      <c r="A73" s="163" t="s">
        <v>70</v>
      </c>
      <c r="B73" s="164">
        <f>基金残高に係る経年分析!F56</f>
        <v>20</v>
      </c>
      <c r="C73" s="164">
        <f>基金残高に係る経年分析!G56</f>
        <v>20</v>
      </c>
      <c r="D73" s="164">
        <f>基金残高に係る経年分析!H56</f>
        <v>20</v>
      </c>
    </row>
    <row r="74" spans="1:16">
      <c r="A74" s="163" t="s">
        <v>71</v>
      </c>
      <c r="B74" s="164">
        <f>基金残高に係る経年分析!F57</f>
        <v>7881</v>
      </c>
      <c r="C74" s="164">
        <f>基金残高に係る経年分析!G57</f>
        <v>7681</v>
      </c>
      <c r="D74" s="164">
        <f>基金残高に係る経年分析!H57</f>
        <v>7620</v>
      </c>
    </row>
  </sheetData>
  <sheetProtection algorithmName="SHA-512" hashValue="+yqiPgje1qmAYc9GD4YpwXmOb/sFVMbnI9bWXi3bu+TCQ3GQHTxsu6NDlhu34H+e2qKbEgJ0biPWu0M38rBe4g==" saltValue="2OF7/IxXGYA7KXKEWhUD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203</v>
      </c>
      <c r="DI1" s="598"/>
      <c r="DJ1" s="598"/>
      <c r="DK1" s="598"/>
      <c r="DL1" s="598"/>
      <c r="DM1" s="598"/>
      <c r="DN1" s="599"/>
      <c r="DO1" s="205"/>
      <c r="DP1" s="597" t="s">
        <v>204</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206</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207</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208</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209</v>
      </c>
      <c r="S4" s="601"/>
      <c r="T4" s="601"/>
      <c r="U4" s="601"/>
      <c r="V4" s="601"/>
      <c r="W4" s="601"/>
      <c r="X4" s="601"/>
      <c r="Y4" s="602"/>
      <c r="Z4" s="600" t="s">
        <v>210</v>
      </c>
      <c r="AA4" s="601"/>
      <c r="AB4" s="601"/>
      <c r="AC4" s="602"/>
      <c r="AD4" s="600" t="s">
        <v>211</v>
      </c>
      <c r="AE4" s="601"/>
      <c r="AF4" s="601"/>
      <c r="AG4" s="601"/>
      <c r="AH4" s="601"/>
      <c r="AI4" s="601"/>
      <c r="AJ4" s="601"/>
      <c r="AK4" s="602"/>
      <c r="AL4" s="600" t="s">
        <v>210</v>
      </c>
      <c r="AM4" s="601"/>
      <c r="AN4" s="601"/>
      <c r="AO4" s="602"/>
      <c r="AP4" s="606" t="s">
        <v>212</v>
      </c>
      <c r="AQ4" s="606"/>
      <c r="AR4" s="606"/>
      <c r="AS4" s="606"/>
      <c r="AT4" s="606"/>
      <c r="AU4" s="606"/>
      <c r="AV4" s="606"/>
      <c r="AW4" s="606"/>
      <c r="AX4" s="606"/>
      <c r="AY4" s="606"/>
      <c r="AZ4" s="606"/>
      <c r="BA4" s="606"/>
      <c r="BB4" s="606"/>
      <c r="BC4" s="606"/>
      <c r="BD4" s="606"/>
      <c r="BE4" s="606"/>
      <c r="BF4" s="606"/>
      <c r="BG4" s="606" t="s">
        <v>213</v>
      </c>
      <c r="BH4" s="606"/>
      <c r="BI4" s="606"/>
      <c r="BJ4" s="606"/>
      <c r="BK4" s="606"/>
      <c r="BL4" s="606"/>
      <c r="BM4" s="606"/>
      <c r="BN4" s="606"/>
      <c r="BO4" s="606" t="s">
        <v>210</v>
      </c>
      <c r="BP4" s="606"/>
      <c r="BQ4" s="606"/>
      <c r="BR4" s="606"/>
      <c r="BS4" s="606" t="s">
        <v>214</v>
      </c>
      <c r="BT4" s="606"/>
      <c r="BU4" s="606"/>
      <c r="BV4" s="606"/>
      <c r="BW4" s="606"/>
      <c r="BX4" s="606"/>
      <c r="BY4" s="606"/>
      <c r="BZ4" s="606"/>
      <c r="CA4" s="606"/>
      <c r="CB4" s="606"/>
      <c r="CD4" s="603" t="s">
        <v>215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216</v>
      </c>
      <c r="C5" s="608"/>
      <c r="D5" s="608"/>
      <c r="E5" s="608"/>
      <c r="F5" s="608"/>
      <c r="G5" s="608"/>
      <c r="H5" s="608"/>
      <c r="I5" s="608"/>
      <c r="J5" s="608"/>
      <c r="K5" s="608"/>
      <c r="L5" s="608"/>
      <c r="M5" s="608"/>
      <c r="N5" s="608"/>
      <c r="O5" s="608"/>
      <c r="P5" s="608"/>
      <c r="Q5" s="609"/>
      <c r="R5" s="610">
        <v>13967453</v>
      </c>
      <c r="S5" s="611"/>
      <c r="T5" s="611"/>
      <c r="U5" s="611"/>
      <c r="V5" s="611"/>
      <c r="W5" s="611"/>
      <c r="X5" s="611"/>
      <c r="Y5" s="612"/>
      <c r="Z5" s="613">
        <v>34.6</v>
      </c>
      <c r="AA5" s="613"/>
      <c r="AB5" s="613"/>
      <c r="AC5" s="613"/>
      <c r="AD5" s="614">
        <v>13967453</v>
      </c>
      <c r="AE5" s="614"/>
      <c r="AF5" s="614"/>
      <c r="AG5" s="614"/>
      <c r="AH5" s="614"/>
      <c r="AI5" s="614"/>
      <c r="AJ5" s="614"/>
      <c r="AK5" s="614"/>
      <c r="AL5" s="615">
        <v>58.7</v>
      </c>
      <c r="AM5" s="616"/>
      <c r="AN5" s="616"/>
      <c r="AO5" s="617"/>
      <c r="AP5" s="607" t="s">
        <v>217</v>
      </c>
      <c r="AQ5" s="608"/>
      <c r="AR5" s="608"/>
      <c r="AS5" s="608"/>
      <c r="AT5" s="608"/>
      <c r="AU5" s="608"/>
      <c r="AV5" s="608"/>
      <c r="AW5" s="608"/>
      <c r="AX5" s="608"/>
      <c r="AY5" s="608"/>
      <c r="AZ5" s="608"/>
      <c r="BA5" s="608"/>
      <c r="BB5" s="608"/>
      <c r="BC5" s="608"/>
      <c r="BD5" s="608"/>
      <c r="BE5" s="608"/>
      <c r="BF5" s="609"/>
      <c r="BG5" s="621">
        <v>13940066</v>
      </c>
      <c r="BH5" s="622"/>
      <c r="BI5" s="622"/>
      <c r="BJ5" s="622"/>
      <c r="BK5" s="622"/>
      <c r="BL5" s="622"/>
      <c r="BM5" s="622"/>
      <c r="BN5" s="623"/>
      <c r="BO5" s="624">
        <v>99.8</v>
      </c>
      <c r="BP5" s="624"/>
      <c r="BQ5" s="624"/>
      <c r="BR5" s="624"/>
      <c r="BS5" s="625">
        <v>232117</v>
      </c>
      <c r="BT5" s="625"/>
      <c r="BU5" s="625"/>
      <c r="BV5" s="625"/>
      <c r="BW5" s="625"/>
      <c r="BX5" s="625"/>
      <c r="BY5" s="625"/>
      <c r="BZ5" s="625"/>
      <c r="CA5" s="625"/>
      <c r="CB5" s="629"/>
      <c r="CD5" s="603" t="s">
        <v>212</v>
      </c>
      <c r="CE5" s="604"/>
      <c r="CF5" s="604"/>
      <c r="CG5" s="604"/>
      <c r="CH5" s="604"/>
      <c r="CI5" s="604"/>
      <c r="CJ5" s="604"/>
      <c r="CK5" s="604"/>
      <c r="CL5" s="604"/>
      <c r="CM5" s="604"/>
      <c r="CN5" s="604"/>
      <c r="CO5" s="604"/>
      <c r="CP5" s="604"/>
      <c r="CQ5" s="605"/>
      <c r="CR5" s="603" t="s">
        <v>218</v>
      </c>
      <c r="CS5" s="604"/>
      <c r="CT5" s="604"/>
      <c r="CU5" s="604"/>
      <c r="CV5" s="604"/>
      <c r="CW5" s="604"/>
      <c r="CX5" s="604"/>
      <c r="CY5" s="605"/>
      <c r="CZ5" s="603" t="s">
        <v>210</v>
      </c>
      <c r="DA5" s="604"/>
      <c r="DB5" s="604"/>
      <c r="DC5" s="605"/>
      <c r="DD5" s="603" t="s">
        <v>219</v>
      </c>
      <c r="DE5" s="604"/>
      <c r="DF5" s="604"/>
      <c r="DG5" s="604"/>
      <c r="DH5" s="604"/>
      <c r="DI5" s="604"/>
      <c r="DJ5" s="604"/>
      <c r="DK5" s="604"/>
      <c r="DL5" s="604"/>
      <c r="DM5" s="604"/>
      <c r="DN5" s="604"/>
      <c r="DO5" s="604"/>
      <c r="DP5" s="605"/>
      <c r="DQ5" s="603" t="s">
        <v>220</v>
      </c>
      <c r="DR5" s="604"/>
      <c r="DS5" s="604"/>
      <c r="DT5" s="604"/>
      <c r="DU5" s="604"/>
      <c r="DV5" s="604"/>
      <c r="DW5" s="604"/>
      <c r="DX5" s="604"/>
      <c r="DY5" s="604"/>
      <c r="DZ5" s="604"/>
      <c r="EA5" s="604"/>
      <c r="EB5" s="604"/>
      <c r="EC5" s="605"/>
    </row>
    <row r="6" spans="2:143" ht="11.25" customHeight="1">
      <c r="B6" s="618" t="s">
        <v>221</v>
      </c>
      <c r="C6" s="619"/>
      <c r="D6" s="619"/>
      <c r="E6" s="619"/>
      <c r="F6" s="619"/>
      <c r="G6" s="619"/>
      <c r="H6" s="619"/>
      <c r="I6" s="619"/>
      <c r="J6" s="619"/>
      <c r="K6" s="619"/>
      <c r="L6" s="619"/>
      <c r="M6" s="619"/>
      <c r="N6" s="619"/>
      <c r="O6" s="619"/>
      <c r="P6" s="619"/>
      <c r="Q6" s="620"/>
      <c r="R6" s="621">
        <v>305162</v>
      </c>
      <c r="S6" s="622"/>
      <c r="T6" s="622"/>
      <c r="U6" s="622"/>
      <c r="V6" s="622"/>
      <c r="W6" s="622"/>
      <c r="X6" s="622"/>
      <c r="Y6" s="623"/>
      <c r="Z6" s="624">
        <v>0.8</v>
      </c>
      <c r="AA6" s="624"/>
      <c r="AB6" s="624"/>
      <c r="AC6" s="624"/>
      <c r="AD6" s="625">
        <v>305162</v>
      </c>
      <c r="AE6" s="625"/>
      <c r="AF6" s="625"/>
      <c r="AG6" s="625"/>
      <c r="AH6" s="625"/>
      <c r="AI6" s="625"/>
      <c r="AJ6" s="625"/>
      <c r="AK6" s="625"/>
      <c r="AL6" s="626">
        <v>1.3</v>
      </c>
      <c r="AM6" s="627"/>
      <c r="AN6" s="627"/>
      <c r="AO6" s="628"/>
      <c r="AP6" s="618" t="s">
        <v>222</v>
      </c>
      <c r="AQ6" s="619"/>
      <c r="AR6" s="619"/>
      <c r="AS6" s="619"/>
      <c r="AT6" s="619"/>
      <c r="AU6" s="619"/>
      <c r="AV6" s="619"/>
      <c r="AW6" s="619"/>
      <c r="AX6" s="619"/>
      <c r="AY6" s="619"/>
      <c r="AZ6" s="619"/>
      <c r="BA6" s="619"/>
      <c r="BB6" s="619"/>
      <c r="BC6" s="619"/>
      <c r="BD6" s="619"/>
      <c r="BE6" s="619"/>
      <c r="BF6" s="620"/>
      <c r="BG6" s="621">
        <v>13940066</v>
      </c>
      <c r="BH6" s="622"/>
      <c r="BI6" s="622"/>
      <c r="BJ6" s="622"/>
      <c r="BK6" s="622"/>
      <c r="BL6" s="622"/>
      <c r="BM6" s="622"/>
      <c r="BN6" s="623"/>
      <c r="BO6" s="624">
        <v>99.8</v>
      </c>
      <c r="BP6" s="624"/>
      <c r="BQ6" s="624"/>
      <c r="BR6" s="624"/>
      <c r="BS6" s="625">
        <v>232117</v>
      </c>
      <c r="BT6" s="625"/>
      <c r="BU6" s="625"/>
      <c r="BV6" s="625"/>
      <c r="BW6" s="625"/>
      <c r="BX6" s="625"/>
      <c r="BY6" s="625"/>
      <c r="BZ6" s="625"/>
      <c r="CA6" s="625"/>
      <c r="CB6" s="629"/>
      <c r="CD6" s="632" t="s">
        <v>223</v>
      </c>
      <c r="CE6" s="633"/>
      <c r="CF6" s="633"/>
      <c r="CG6" s="633"/>
      <c r="CH6" s="633"/>
      <c r="CI6" s="633"/>
      <c r="CJ6" s="633"/>
      <c r="CK6" s="633"/>
      <c r="CL6" s="633"/>
      <c r="CM6" s="633"/>
      <c r="CN6" s="633"/>
      <c r="CO6" s="633"/>
      <c r="CP6" s="633"/>
      <c r="CQ6" s="634"/>
      <c r="CR6" s="621">
        <v>328289</v>
      </c>
      <c r="CS6" s="622"/>
      <c r="CT6" s="622"/>
      <c r="CU6" s="622"/>
      <c r="CV6" s="622"/>
      <c r="CW6" s="622"/>
      <c r="CX6" s="622"/>
      <c r="CY6" s="623"/>
      <c r="CZ6" s="615">
        <v>0.8</v>
      </c>
      <c r="DA6" s="616"/>
      <c r="DB6" s="616"/>
      <c r="DC6" s="635"/>
      <c r="DD6" s="630" t="s">
        <v>119</v>
      </c>
      <c r="DE6" s="622"/>
      <c r="DF6" s="622"/>
      <c r="DG6" s="622"/>
      <c r="DH6" s="622"/>
      <c r="DI6" s="622"/>
      <c r="DJ6" s="622"/>
      <c r="DK6" s="622"/>
      <c r="DL6" s="622"/>
      <c r="DM6" s="622"/>
      <c r="DN6" s="622"/>
      <c r="DO6" s="622"/>
      <c r="DP6" s="623"/>
      <c r="DQ6" s="630">
        <v>328289</v>
      </c>
      <c r="DR6" s="622"/>
      <c r="DS6" s="622"/>
      <c r="DT6" s="622"/>
      <c r="DU6" s="622"/>
      <c r="DV6" s="622"/>
      <c r="DW6" s="622"/>
      <c r="DX6" s="622"/>
      <c r="DY6" s="622"/>
      <c r="DZ6" s="622"/>
      <c r="EA6" s="622"/>
      <c r="EB6" s="622"/>
      <c r="EC6" s="631"/>
    </row>
    <row r="7" spans="2:143" ht="11.25" customHeight="1">
      <c r="B7" s="618" t="s">
        <v>224</v>
      </c>
      <c r="C7" s="619"/>
      <c r="D7" s="619"/>
      <c r="E7" s="619"/>
      <c r="F7" s="619"/>
      <c r="G7" s="619"/>
      <c r="H7" s="619"/>
      <c r="I7" s="619"/>
      <c r="J7" s="619"/>
      <c r="K7" s="619"/>
      <c r="L7" s="619"/>
      <c r="M7" s="619"/>
      <c r="N7" s="619"/>
      <c r="O7" s="619"/>
      <c r="P7" s="619"/>
      <c r="Q7" s="620"/>
      <c r="R7" s="621">
        <v>42361</v>
      </c>
      <c r="S7" s="622"/>
      <c r="T7" s="622"/>
      <c r="U7" s="622"/>
      <c r="V7" s="622"/>
      <c r="W7" s="622"/>
      <c r="X7" s="622"/>
      <c r="Y7" s="623"/>
      <c r="Z7" s="624">
        <v>0.1</v>
      </c>
      <c r="AA7" s="624"/>
      <c r="AB7" s="624"/>
      <c r="AC7" s="624"/>
      <c r="AD7" s="625">
        <v>42361</v>
      </c>
      <c r="AE7" s="625"/>
      <c r="AF7" s="625"/>
      <c r="AG7" s="625"/>
      <c r="AH7" s="625"/>
      <c r="AI7" s="625"/>
      <c r="AJ7" s="625"/>
      <c r="AK7" s="625"/>
      <c r="AL7" s="626">
        <v>0.2</v>
      </c>
      <c r="AM7" s="627"/>
      <c r="AN7" s="627"/>
      <c r="AO7" s="628"/>
      <c r="AP7" s="618" t="s">
        <v>225</v>
      </c>
      <c r="AQ7" s="619"/>
      <c r="AR7" s="619"/>
      <c r="AS7" s="619"/>
      <c r="AT7" s="619"/>
      <c r="AU7" s="619"/>
      <c r="AV7" s="619"/>
      <c r="AW7" s="619"/>
      <c r="AX7" s="619"/>
      <c r="AY7" s="619"/>
      <c r="AZ7" s="619"/>
      <c r="BA7" s="619"/>
      <c r="BB7" s="619"/>
      <c r="BC7" s="619"/>
      <c r="BD7" s="619"/>
      <c r="BE7" s="619"/>
      <c r="BF7" s="620"/>
      <c r="BG7" s="621">
        <v>6888027</v>
      </c>
      <c r="BH7" s="622"/>
      <c r="BI7" s="622"/>
      <c r="BJ7" s="622"/>
      <c r="BK7" s="622"/>
      <c r="BL7" s="622"/>
      <c r="BM7" s="622"/>
      <c r="BN7" s="623"/>
      <c r="BO7" s="624">
        <v>49.3</v>
      </c>
      <c r="BP7" s="624"/>
      <c r="BQ7" s="624"/>
      <c r="BR7" s="624"/>
      <c r="BS7" s="625">
        <v>232117</v>
      </c>
      <c r="BT7" s="625"/>
      <c r="BU7" s="625"/>
      <c r="BV7" s="625"/>
      <c r="BW7" s="625"/>
      <c r="BX7" s="625"/>
      <c r="BY7" s="625"/>
      <c r="BZ7" s="625"/>
      <c r="CA7" s="625"/>
      <c r="CB7" s="629"/>
      <c r="CD7" s="636" t="s">
        <v>226</v>
      </c>
      <c r="CE7" s="637"/>
      <c r="CF7" s="637"/>
      <c r="CG7" s="637"/>
      <c r="CH7" s="637"/>
      <c r="CI7" s="637"/>
      <c r="CJ7" s="637"/>
      <c r="CK7" s="637"/>
      <c r="CL7" s="637"/>
      <c r="CM7" s="637"/>
      <c r="CN7" s="637"/>
      <c r="CO7" s="637"/>
      <c r="CP7" s="637"/>
      <c r="CQ7" s="638"/>
      <c r="CR7" s="621">
        <v>5373219</v>
      </c>
      <c r="CS7" s="622"/>
      <c r="CT7" s="622"/>
      <c r="CU7" s="622"/>
      <c r="CV7" s="622"/>
      <c r="CW7" s="622"/>
      <c r="CX7" s="622"/>
      <c r="CY7" s="623"/>
      <c r="CZ7" s="624">
        <v>13.5</v>
      </c>
      <c r="DA7" s="624"/>
      <c r="DB7" s="624"/>
      <c r="DC7" s="624"/>
      <c r="DD7" s="630">
        <v>1069150</v>
      </c>
      <c r="DE7" s="622"/>
      <c r="DF7" s="622"/>
      <c r="DG7" s="622"/>
      <c r="DH7" s="622"/>
      <c r="DI7" s="622"/>
      <c r="DJ7" s="622"/>
      <c r="DK7" s="622"/>
      <c r="DL7" s="622"/>
      <c r="DM7" s="622"/>
      <c r="DN7" s="622"/>
      <c r="DO7" s="622"/>
      <c r="DP7" s="623"/>
      <c r="DQ7" s="630">
        <v>3977571</v>
      </c>
      <c r="DR7" s="622"/>
      <c r="DS7" s="622"/>
      <c r="DT7" s="622"/>
      <c r="DU7" s="622"/>
      <c r="DV7" s="622"/>
      <c r="DW7" s="622"/>
      <c r="DX7" s="622"/>
      <c r="DY7" s="622"/>
      <c r="DZ7" s="622"/>
      <c r="EA7" s="622"/>
      <c r="EB7" s="622"/>
      <c r="EC7" s="631"/>
    </row>
    <row r="8" spans="2:143" ht="11.25" customHeight="1">
      <c r="B8" s="618" t="s">
        <v>227</v>
      </c>
      <c r="C8" s="619"/>
      <c r="D8" s="619"/>
      <c r="E8" s="619"/>
      <c r="F8" s="619"/>
      <c r="G8" s="619"/>
      <c r="H8" s="619"/>
      <c r="I8" s="619"/>
      <c r="J8" s="619"/>
      <c r="K8" s="619"/>
      <c r="L8" s="619"/>
      <c r="M8" s="619"/>
      <c r="N8" s="619"/>
      <c r="O8" s="619"/>
      <c r="P8" s="619"/>
      <c r="Q8" s="620"/>
      <c r="R8" s="621">
        <v>98001</v>
      </c>
      <c r="S8" s="622"/>
      <c r="T8" s="622"/>
      <c r="U8" s="622"/>
      <c r="V8" s="622"/>
      <c r="W8" s="622"/>
      <c r="X8" s="622"/>
      <c r="Y8" s="623"/>
      <c r="Z8" s="624">
        <v>0.2</v>
      </c>
      <c r="AA8" s="624"/>
      <c r="AB8" s="624"/>
      <c r="AC8" s="624"/>
      <c r="AD8" s="625">
        <v>98001</v>
      </c>
      <c r="AE8" s="625"/>
      <c r="AF8" s="625"/>
      <c r="AG8" s="625"/>
      <c r="AH8" s="625"/>
      <c r="AI8" s="625"/>
      <c r="AJ8" s="625"/>
      <c r="AK8" s="625"/>
      <c r="AL8" s="626">
        <v>0.4</v>
      </c>
      <c r="AM8" s="627"/>
      <c r="AN8" s="627"/>
      <c r="AO8" s="628"/>
      <c r="AP8" s="618" t="s">
        <v>228</v>
      </c>
      <c r="AQ8" s="619"/>
      <c r="AR8" s="619"/>
      <c r="AS8" s="619"/>
      <c r="AT8" s="619"/>
      <c r="AU8" s="619"/>
      <c r="AV8" s="619"/>
      <c r="AW8" s="619"/>
      <c r="AX8" s="619"/>
      <c r="AY8" s="619"/>
      <c r="AZ8" s="619"/>
      <c r="BA8" s="619"/>
      <c r="BB8" s="619"/>
      <c r="BC8" s="619"/>
      <c r="BD8" s="619"/>
      <c r="BE8" s="619"/>
      <c r="BF8" s="620"/>
      <c r="BG8" s="621">
        <v>196152</v>
      </c>
      <c r="BH8" s="622"/>
      <c r="BI8" s="622"/>
      <c r="BJ8" s="622"/>
      <c r="BK8" s="622"/>
      <c r="BL8" s="622"/>
      <c r="BM8" s="622"/>
      <c r="BN8" s="623"/>
      <c r="BO8" s="624">
        <v>1.4</v>
      </c>
      <c r="BP8" s="624"/>
      <c r="BQ8" s="624"/>
      <c r="BR8" s="624"/>
      <c r="BS8" s="630" t="s">
        <v>127</v>
      </c>
      <c r="BT8" s="622"/>
      <c r="BU8" s="622"/>
      <c r="BV8" s="622"/>
      <c r="BW8" s="622"/>
      <c r="BX8" s="622"/>
      <c r="BY8" s="622"/>
      <c r="BZ8" s="622"/>
      <c r="CA8" s="622"/>
      <c r="CB8" s="631"/>
      <c r="CD8" s="636" t="s">
        <v>229</v>
      </c>
      <c r="CE8" s="637"/>
      <c r="CF8" s="637"/>
      <c r="CG8" s="637"/>
      <c r="CH8" s="637"/>
      <c r="CI8" s="637"/>
      <c r="CJ8" s="637"/>
      <c r="CK8" s="637"/>
      <c r="CL8" s="637"/>
      <c r="CM8" s="637"/>
      <c r="CN8" s="637"/>
      <c r="CO8" s="637"/>
      <c r="CP8" s="637"/>
      <c r="CQ8" s="638"/>
      <c r="CR8" s="621">
        <v>16463226</v>
      </c>
      <c r="CS8" s="622"/>
      <c r="CT8" s="622"/>
      <c r="CU8" s="622"/>
      <c r="CV8" s="622"/>
      <c r="CW8" s="622"/>
      <c r="CX8" s="622"/>
      <c r="CY8" s="623"/>
      <c r="CZ8" s="624">
        <v>41.3</v>
      </c>
      <c r="DA8" s="624"/>
      <c r="DB8" s="624"/>
      <c r="DC8" s="624"/>
      <c r="DD8" s="630">
        <v>84097</v>
      </c>
      <c r="DE8" s="622"/>
      <c r="DF8" s="622"/>
      <c r="DG8" s="622"/>
      <c r="DH8" s="622"/>
      <c r="DI8" s="622"/>
      <c r="DJ8" s="622"/>
      <c r="DK8" s="622"/>
      <c r="DL8" s="622"/>
      <c r="DM8" s="622"/>
      <c r="DN8" s="622"/>
      <c r="DO8" s="622"/>
      <c r="DP8" s="623"/>
      <c r="DQ8" s="630">
        <v>8445992</v>
      </c>
      <c r="DR8" s="622"/>
      <c r="DS8" s="622"/>
      <c r="DT8" s="622"/>
      <c r="DU8" s="622"/>
      <c r="DV8" s="622"/>
      <c r="DW8" s="622"/>
      <c r="DX8" s="622"/>
      <c r="DY8" s="622"/>
      <c r="DZ8" s="622"/>
      <c r="EA8" s="622"/>
      <c r="EB8" s="622"/>
      <c r="EC8" s="631"/>
    </row>
    <row r="9" spans="2:143" ht="11.25" customHeight="1">
      <c r="B9" s="618" t="s">
        <v>230</v>
      </c>
      <c r="C9" s="619"/>
      <c r="D9" s="619"/>
      <c r="E9" s="619"/>
      <c r="F9" s="619"/>
      <c r="G9" s="619"/>
      <c r="H9" s="619"/>
      <c r="I9" s="619"/>
      <c r="J9" s="619"/>
      <c r="K9" s="619"/>
      <c r="L9" s="619"/>
      <c r="M9" s="619"/>
      <c r="N9" s="619"/>
      <c r="O9" s="619"/>
      <c r="P9" s="619"/>
      <c r="Q9" s="620"/>
      <c r="R9" s="621">
        <v>92924</v>
      </c>
      <c r="S9" s="622"/>
      <c r="T9" s="622"/>
      <c r="U9" s="622"/>
      <c r="V9" s="622"/>
      <c r="W9" s="622"/>
      <c r="X9" s="622"/>
      <c r="Y9" s="623"/>
      <c r="Z9" s="624">
        <v>0.2</v>
      </c>
      <c r="AA9" s="624"/>
      <c r="AB9" s="624"/>
      <c r="AC9" s="624"/>
      <c r="AD9" s="625">
        <v>92924</v>
      </c>
      <c r="AE9" s="625"/>
      <c r="AF9" s="625"/>
      <c r="AG9" s="625"/>
      <c r="AH9" s="625"/>
      <c r="AI9" s="625"/>
      <c r="AJ9" s="625"/>
      <c r="AK9" s="625"/>
      <c r="AL9" s="626">
        <v>0.4</v>
      </c>
      <c r="AM9" s="627"/>
      <c r="AN9" s="627"/>
      <c r="AO9" s="628"/>
      <c r="AP9" s="618" t="s">
        <v>231</v>
      </c>
      <c r="AQ9" s="619"/>
      <c r="AR9" s="619"/>
      <c r="AS9" s="619"/>
      <c r="AT9" s="619"/>
      <c r="AU9" s="619"/>
      <c r="AV9" s="619"/>
      <c r="AW9" s="619"/>
      <c r="AX9" s="619"/>
      <c r="AY9" s="619"/>
      <c r="AZ9" s="619"/>
      <c r="BA9" s="619"/>
      <c r="BB9" s="619"/>
      <c r="BC9" s="619"/>
      <c r="BD9" s="619"/>
      <c r="BE9" s="619"/>
      <c r="BF9" s="620"/>
      <c r="BG9" s="621">
        <v>5214156</v>
      </c>
      <c r="BH9" s="622"/>
      <c r="BI9" s="622"/>
      <c r="BJ9" s="622"/>
      <c r="BK9" s="622"/>
      <c r="BL9" s="622"/>
      <c r="BM9" s="622"/>
      <c r="BN9" s="623"/>
      <c r="BO9" s="624">
        <v>37.299999999999997</v>
      </c>
      <c r="BP9" s="624"/>
      <c r="BQ9" s="624"/>
      <c r="BR9" s="624"/>
      <c r="BS9" s="630" t="s">
        <v>232</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3237433</v>
      </c>
      <c r="CS9" s="622"/>
      <c r="CT9" s="622"/>
      <c r="CU9" s="622"/>
      <c r="CV9" s="622"/>
      <c r="CW9" s="622"/>
      <c r="CX9" s="622"/>
      <c r="CY9" s="623"/>
      <c r="CZ9" s="624">
        <v>8.1</v>
      </c>
      <c r="DA9" s="624"/>
      <c r="DB9" s="624"/>
      <c r="DC9" s="624"/>
      <c r="DD9" s="630">
        <v>222330</v>
      </c>
      <c r="DE9" s="622"/>
      <c r="DF9" s="622"/>
      <c r="DG9" s="622"/>
      <c r="DH9" s="622"/>
      <c r="DI9" s="622"/>
      <c r="DJ9" s="622"/>
      <c r="DK9" s="622"/>
      <c r="DL9" s="622"/>
      <c r="DM9" s="622"/>
      <c r="DN9" s="622"/>
      <c r="DO9" s="622"/>
      <c r="DP9" s="623"/>
      <c r="DQ9" s="630">
        <v>2511027</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127</v>
      </c>
      <c r="S10" s="622"/>
      <c r="T10" s="622"/>
      <c r="U10" s="622"/>
      <c r="V10" s="622"/>
      <c r="W10" s="622"/>
      <c r="X10" s="622"/>
      <c r="Y10" s="623"/>
      <c r="Z10" s="624" t="s">
        <v>127</v>
      </c>
      <c r="AA10" s="624"/>
      <c r="AB10" s="624"/>
      <c r="AC10" s="624"/>
      <c r="AD10" s="625" t="s">
        <v>127</v>
      </c>
      <c r="AE10" s="625"/>
      <c r="AF10" s="625"/>
      <c r="AG10" s="625"/>
      <c r="AH10" s="625"/>
      <c r="AI10" s="625"/>
      <c r="AJ10" s="625"/>
      <c r="AK10" s="625"/>
      <c r="AL10" s="626" t="s">
        <v>232</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306387</v>
      </c>
      <c r="BH10" s="622"/>
      <c r="BI10" s="622"/>
      <c r="BJ10" s="622"/>
      <c r="BK10" s="622"/>
      <c r="BL10" s="622"/>
      <c r="BM10" s="622"/>
      <c r="BN10" s="623"/>
      <c r="BO10" s="624">
        <v>2.2000000000000002</v>
      </c>
      <c r="BP10" s="624"/>
      <c r="BQ10" s="624"/>
      <c r="BR10" s="624"/>
      <c r="BS10" s="630" t="s">
        <v>119</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129788</v>
      </c>
      <c r="CS10" s="622"/>
      <c r="CT10" s="622"/>
      <c r="CU10" s="622"/>
      <c r="CV10" s="622"/>
      <c r="CW10" s="622"/>
      <c r="CX10" s="622"/>
      <c r="CY10" s="623"/>
      <c r="CZ10" s="624">
        <v>0.3</v>
      </c>
      <c r="DA10" s="624"/>
      <c r="DB10" s="624"/>
      <c r="DC10" s="624"/>
      <c r="DD10" s="630" t="s">
        <v>127</v>
      </c>
      <c r="DE10" s="622"/>
      <c r="DF10" s="622"/>
      <c r="DG10" s="622"/>
      <c r="DH10" s="622"/>
      <c r="DI10" s="622"/>
      <c r="DJ10" s="622"/>
      <c r="DK10" s="622"/>
      <c r="DL10" s="622"/>
      <c r="DM10" s="622"/>
      <c r="DN10" s="622"/>
      <c r="DO10" s="622"/>
      <c r="DP10" s="623"/>
      <c r="DQ10" s="630">
        <v>4320</v>
      </c>
      <c r="DR10" s="622"/>
      <c r="DS10" s="622"/>
      <c r="DT10" s="622"/>
      <c r="DU10" s="622"/>
      <c r="DV10" s="622"/>
      <c r="DW10" s="622"/>
      <c r="DX10" s="622"/>
      <c r="DY10" s="622"/>
      <c r="DZ10" s="622"/>
      <c r="EA10" s="622"/>
      <c r="EB10" s="622"/>
      <c r="EC10" s="631"/>
    </row>
    <row r="11" spans="2:143" ht="11.25" customHeight="1">
      <c r="B11" s="618" t="s">
        <v>237</v>
      </c>
      <c r="C11" s="619"/>
      <c r="D11" s="619"/>
      <c r="E11" s="619"/>
      <c r="F11" s="619"/>
      <c r="G11" s="619"/>
      <c r="H11" s="619"/>
      <c r="I11" s="619"/>
      <c r="J11" s="619"/>
      <c r="K11" s="619"/>
      <c r="L11" s="619"/>
      <c r="M11" s="619"/>
      <c r="N11" s="619"/>
      <c r="O11" s="619"/>
      <c r="P11" s="619"/>
      <c r="Q11" s="620"/>
      <c r="R11" s="621" t="s">
        <v>232</v>
      </c>
      <c r="S11" s="622"/>
      <c r="T11" s="622"/>
      <c r="U11" s="622"/>
      <c r="V11" s="622"/>
      <c r="W11" s="622"/>
      <c r="X11" s="622"/>
      <c r="Y11" s="623"/>
      <c r="Z11" s="624" t="s">
        <v>119</v>
      </c>
      <c r="AA11" s="624"/>
      <c r="AB11" s="624"/>
      <c r="AC11" s="624"/>
      <c r="AD11" s="625" t="s">
        <v>119</v>
      </c>
      <c r="AE11" s="625"/>
      <c r="AF11" s="625"/>
      <c r="AG11" s="625"/>
      <c r="AH11" s="625"/>
      <c r="AI11" s="625"/>
      <c r="AJ11" s="625"/>
      <c r="AK11" s="625"/>
      <c r="AL11" s="626" t="s">
        <v>127</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1171332</v>
      </c>
      <c r="BH11" s="622"/>
      <c r="BI11" s="622"/>
      <c r="BJ11" s="622"/>
      <c r="BK11" s="622"/>
      <c r="BL11" s="622"/>
      <c r="BM11" s="622"/>
      <c r="BN11" s="623"/>
      <c r="BO11" s="624">
        <v>8.4</v>
      </c>
      <c r="BP11" s="624"/>
      <c r="BQ11" s="624"/>
      <c r="BR11" s="624"/>
      <c r="BS11" s="630">
        <v>232117</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1061537</v>
      </c>
      <c r="CS11" s="622"/>
      <c r="CT11" s="622"/>
      <c r="CU11" s="622"/>
      <c r="CV11" s="622"/>
      <c r="CW11" s="622"/>
      <c r="CX11" s="622"/>
      <c r="CY11" s="623"/>
      <c r="CZ11" s="624">
        <v>2.7</v>
      </c>
      <c r="DA11" s="624"/>
      <c r="DB11" s="624"/>
      <c r="DC11" s="624"/>
      <c r="DD11" s="630">
        <v>539173</v>
      </c>
      <c r="DE11" s="622"/>
      <c r="DF11" s="622"/>
      <c r="DG11" s="622"/>
      <c r="DH11" s="622"/>
      <c r="DI11" s="622"/>
      <c r="DJ11" s="622"/>
      <c r="DK11" s="622"/>
      <c r="DL11" s="622"/>
      <c r="DM11" s="622"/>
      <c r="DN11" s="622"/>
      <c r="DO11" s="622"/>
      <c r="DP11" s="623"/>
      <c r="DQ11" s="630">
        <v>554004</v>
      </c>
      <c r="DR11" s="622"/>
      <c r="DS11" s="622"/>
      <c r="DT11" s="622"/>
      <c r="DU11" s="622"/>
      <c r="DV11" s="622"/>
      <c r="DW11" s="622"/>
      <c r="DX11" s="622"/>
      <c r="DY11" s="622"/>
      <c r="DZ11" s="622"/>
      <c r="EA11" s="622"/>
      <c r="EB11" s="622"/>
      <c r="EC11" s="631"/>
    </row>
    <row r="12" spans="2:143" ht="11.25" customHeight="1">
      <c r="B12" s="618" t="s">
        <v>240</v>
      </c>
      <c r="C12" s="619"/>
      <c r="D12" s="619"/>
      <c r="E12" s="619"/>
      <c r="F12" s="619"/>
      <c r="G12" s="619"/>
      <c r="H12" s="619"/>
      <c r="I12" s="619"/>
      <c r="J12" s="619"/>
      <c r="K12" s="619"/>
      <c r="L12" s="619"/>
      <c r="M12" s="619"/>
      <c r="N12" s="619"/>
      <c r="O12" s="619"/>
      <c r="P12" s="619"/>
      <c r="Q12" s="620"/>
      <c r="R12" s="621">
        <v>1971398</v>
      </c>
      <c r="S12" s="622"/>
      <c r="T12" s="622"/>
      <c r="U12" s="622"/>
      <c r="V12" s="622"/>
      <c r="W12" s="622"/>
      <c r="X12" s="622"/>
      <c r="Y12" s="623"/>
      <c r="Z12" s="624">
        <v>4.9000000000000004</v>
      </c>
      <c r="AA12" s="624"/>
      <c r="AB12" s="624"/>
      <c r="AC12" s="624"/>
      <c r="AD12" s="625">
        <v>1971398</v>
      </c>
      <c r="AE12" s="625"/>
      <c r="AF12" s="625"/>
      <c r="AG12" s="625"/>
      <c r="AH12" s="625"/>
      <c r="AI12" s="625"/>
      <c r="AJ12" s="625"/>
      <c r="AK12" s="625"/>
      <c r="AL12" s="626">
        <v>8.3000000000000007</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5966093</v>
      </c>
      <c r="BH12" s="622"/>
      <c r="BI12" s="622"/>
      <c r="BJ12" s="622"/>
      <c r="BK12" s="622"/>
      <c r="BL12" s="622"/>
      <c r="BM12" s="622"/>
      <c r="BN12" s="623"/>
      <c r="BO12" s="624">
        <v>42.7</v>
      </c>
      <c r="BP12" s="624"/>
      <c r="BQ12" s="624"/>
      <c r="BR12" s="624"/>
      <c r="BS12" s="630" t="s">
        <v>232</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483134</v>
      </c>
      <c r="CS12" s="622"/>
      <c r="CT12" s="622"/>
      <c r="CU12" s="622"/>
      <c r="CV12" s="622"/>
      <c r="CW12" s="622"/>
      <c r="CX12" s="622"/>
      <c r="CY12" s="623"/>
      <c r="CZ12" s="624">
        <v>1.2</v>
      </c>
      <c r="DA12" s="624"/>
      <c r="DB12" s="624"/>
      <c r="DC12" s="624"/>
      <c r="DD12" s="630">
        <v>6082</v>
      </c>
      <c r="DE12" s="622"/>
      <c r="DF12" s="622"/>
      <c r="DG12" s="622"/>
      <c r="DH12" s="622"/>
      <c r="DI12" s="622"/>
      <c r="DJ12" s="622"/>
      <c r="DK12" s="622"/>
      <c r="DL12" s="622"/>
      <c r="DM12" s="622"/>
      <c r="DN12" s="622"/>
      <c r="DO12" s="622"/>
      <c r="DP12" s="623"/>
      <c r="DQ12" s="630">
        <v>253493</v>
      </c>
      <c r="DR12" s="622"/>
      <c r="DS12" s="622"/>
      <c r="DT12" s="622"/>
      <c r="DU12" s="622"/>
      <c r="DV12" s="622"/>
      <c r="DW12" s="622"/>
      <c r="DX12" s="622"/>
      <c r="DY12" s="622"/>
      <c r="DZ12" s="622"/>
      <c r="EA12" s="622"/>
      <c r="EB12" s="622"/>
      <c r="EC12" s="631"/>
    </row>
    <row r="13" spans="2:143" ht="11.25" customHeight="1">
      <c r="B13" s="618" t="s">
        <v>243</v>
      </c>
      <c r="C13" s="619"/>
      <c r="D13" s="619"/>
      <c r="E13" s="619"/>
      <c r="F13" s="619"/>
      <c r="G13" s="619"/>
      <c r="H13" s="619"/>
      <c r="I13" s="619"/>
      <c r="J13" s="619"/>
      <c r="K13" s="619"/>
      <c r="L13" s="619"/>
      <c r="M13" s="619"/>
      <c r="N13" s="619"/>
      <c r="O13" s="619"/>
      <c r="P13" s="619"/>
      <c r="Q13" s="620"/>
      <c r="R13" s="621">
        <v>7123</v>
      </c>
      <c r="S13" s="622"/>
      <c r="T13" s="622"/>
      <c r="U13" s="622"/>
      <c r="V13" s="622"/>
      <c r="W13" s="622"/>
      <c r="X13" s="622"/>
      <c r="Y13" s="623"/>
      <c r="Z13" s="624">
        <v>0</v>
      </c>
      <c r="AA13" s="624"/>
      <c r="AB13" s="624"/>
      <c r="AC13" s="624"/>
      <c r="AD13" s="625">
        <v>7123</v>
      </c>
      <c r="AE13" s="625"/>
      <c r="AF13" s="625"/>
      <c r="AG13" s="625"/>
      <c r="AH13" s="625"/>
      <c r="AI13" s="625"/>
      <c r="AJ13" s="625"/>
      <c r="AK13" s="625"/>
      <c r="AL13" s="626">
        <v>0</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5956588</v>
      </c>
      <c r="BH13" s="622"/>
      <c r="BI13" s="622"/>
      <c r="BJ13" s="622"/>
      <c r="BK13" s="622"/>
      <c r="BL13" s="622"/>
      <c r="BM13" s="622"/>
      <c r="BN13" s="623"/>
      <c r="BO13" s="624">
        <v>42.6</v>
      </c>
      <c r="BP13" s="624"/>
      <c r="BQ13" s="624"/>
      <c r="BR13" s="624"/>
      <c r="BS13" s="630" t="s">
        <v>119</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2575340</v>
      </c>
      <c r="CS13" s="622"/>
      <c r="CT13" s="622"/>
      <c r="CU13" s="622"/>
      <c r="CV13" s="622"/>
      <c r="CW13" s="622"/>
      <c r="CX13" s="622"/>
      <c r="CY13" s="623"/>
      <c r="CZ13" s="624">
        <v>6.5</v>
      </c>
      <c r="DA13" s="624"/>
      <c r="DB13" s="624"/>
      <c r="DC13" s="624"/>
      <c r="DD13" s="630">
        <v>1347101</v>
      </c>
      <c r="DE13" s="622"/>
      <c r="DF13" s="622"/>
      <c r="DG13" s="622"/>
      <c r="DH13" s="622"/>
      <c r="DI13" s="622"/>
      <c r="DJ13" s="622"/>
      <c r="DK13" s="622"/>
      <c r="DL13" s="622"/>
      <c r="DM13" s="622"/>
      <c r="DN13" s="622"/>
      <c r="DO13" s="622"/>
      <c r="DP13" s="623"/>
      <c r="DQ13" s="630">
        <v>1681558</v>
      </c>
      <c r="DR13" s="622"/>
      <c r="DS13" s="622"/>
      <c r="DT13" s="622"/>
      <c r="DU13" s="622"/>
      <c r="DV13" s="622"/>
      <c r="DW13" s="622"/>
      <c r="DX13" s="622"/>
      <c r="DY13" s="622"/>
      <c r="DZ13" s="622"/>
      <c r="EA13" s="622"/>
      <c r="EB13" s="622"/>
      <c r="EC13" s="631"/>
    </row>
    <row r="14" spans="2:143" ht="11.25" customHeight="1">
      <c r="B14" s="618" t="s">
        <v>246</v>
      </c>
      <c r="C14" s="619"/>
      <c r="D14" s="619"/>
      <c r="E14" s="619"/>
      <c r="F14" s="619"/>
      <c r="G14" s="619"/>
      <c r="H14" s="619"/>
      <c r="I14" s="619"/>
      <c r="J14" s="619"/>
      <c r="K14" s="619"/>
      <c r="L14" s="619"/>
      <c r="M14" s="619"/>
      <c r="N14" s="619"/>
      <c r="O14" s="619"/>
      <c r="P14" s="619"/>
      <c r="Q14" s="620"/>
      <c r="R14" s="621" t="s">
        <v>127</v>
      </c>
      <c r="S14" s="622"/>
      <c r="T14" s="622"/>
      <c r="U14" s="622"/>
      <c r="V14" s="622"/>
      <c r="W14" s="622"/>
      <c r="X14" s="622"/>
      <c r="Y14" s="623"/>
      <c r="Z14" s="624" t="s">
        <v>247</v>
      </c>
      <c r="AA14" s="624"/>
      <c r="AB14" s="624"/>
      <c r="AC14" s="624"/>
      <c r="AD14" s="625" t="s">
        <v>119</v>
      </c>
      <c r="AE14" s="625"/>
      <c r="AF14" s="625"/>
      <c r="AG14" s="625"/>
      <c r="AH14" s="625"/>
      <c r="AI14" s="625"/>
      <c r="AJ14" s="625"/>
      <c r="AK14" s="625"/>
      <c r="AL14" s="626" t="s">
        <v>127</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355705</v>
      </c>
      <c r="BH14" s="622"/>
      <c r="BI14" s="622"/>
      <c r="BJ14" s="622"/>
      <c r="BK14" s="622"/>
      <c r="BL14" s="622"/>
      <c r="BM14" s="622"/>
      <c r="BN14" s="623"/>
      <c r="BO14" s="624">
        <v>2.5</v>
      </c>
      <c r="BP14" s="624"/>
      <c r="BQ14" s="624"/>
      <c r="BR14" s="624"/>
      <c r="BS14" s="630" t="s">
        <v>247</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1297472</v>
      </c>
      <c r="CS14" s="622"/>
      <c r="CT14" s="622"/>
      <c r="CU14" s="622"/>
      <c r="CV14" s="622"/>
      <c r="CW14" s="622"/>
      <c r="CX14" s="622"/>
      <c r="CY14" s="623"/>
      <c r="CZ14" s="624">
        <v>3.3</v>
      </c>
      <c r="DA14" s="624"/>
      <c r="DB14" s="624"/>
      <c r="DC14" s="624"/>
      <c r="DD14" s="630">
        <v>144738</v>
      </c>
      <c r="DE14" s="622"/>
      <c r="DF14" s="622"/>
      <c r="DG14" s="622"/>
      <c r="DH14" s="622"/>
      <c r="DI14" s="622"/>
      <c r="DJ14" s="622"/>
      <c r="DK14" s="622"/>
      <c r="DL14" s="622"/>
      <c r="DM14" s="622"/>
      <c r="DN14" s="622"/>
      <c r="DO14" s="622"/>
      <c r="DP14" s="623"/>
      <c r="DQ14" s="630">
        <v>1140790</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90175</v>
      </c>
      <c r="S15" s="622"/>
      <c r="T15" s="622"/>
      <c r="U15" s="622"/>
      <c r="V15" s="622"/>
      <c r="W15" s="622"/>
      <c r="X15" s="622"/>
      <c r="Y15" s="623"/>
      <c r="Z15" s="624">
        <v>0.2</v>
      </c>
      <c r="AA15" s="624"/>
      <c r="AB15" s="624"/>
      <c r="AC15" s="624"/>
      <c r="AD15" s="625">
        <v>90175</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730241</v>
      </c>
      <c r="BH15" s="622"/>
      <c r="BI15" s="622"/>
      <c r="BJ15" s="622"/>
      <c r="BK15" s="622"/>
      <c r="BL15" s="622"/>
      <c r="BM15" s="622"/>
      <c r="BN15" s="623"/>
      <c r="BO15" s="624">
        <v>5.2</v>
      </c>
      <c r="BP15" s="624"/>
      <c r="BQ15" s="624"/>
      <c r="BR15" s="624"/>
      <c r="BS15" s="630" t="s">
        <v>119</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4227075</v>
      </c>
      <c r="CS15" s="622"/>
      <c r="CT15" s="622"/>
      <c r="CU15" s="622"/>
      <c r="CV15" s="622"/>
      <c r="CW15" s="622"/>
      <c r="CX15" s="622"/>
      <c r="CY15" s="623"/>
      <c r="CZ15" s="624">
        <v>10.6</v>
      </c>
      <c r="DA15" s="624"/>
      <c r="DB15" s="624"/>
      <c r="DC15" s="624"/>
      <c r="DD15" s="630">
        <v>626456</v>
      </c>
      <c r="DE15" s="622"/>
      <c r="DF15" s="622"/>
      <c r="DG15" s="622"/>
      <c r="DH15" s="622"/>
      <c r="DI15" s="622"/>
      <c r="DJ15" s="622"/>
      <c r="DK15" s="622"/>
      <c r="DL15" s="622"/>
      <c r="DM15" s="622"/>
      <c r="DN15" s="622"/>
      <c r="DO15" s="622"/>
      <c r="DP15" s="623"/>
      <c r="DQ15" s="630">
        <v>3268520</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232</v>
      </c>
      <c r="S16" s="622"/>
      <c r="T16" s="622"/>
      <c r="U16" s="622"/>
      <c r="V16" s="622"/>
      <c r="W16" s="622"/>
      <c r="X16" s="622"/>
      <c r="Y16" s="623"/>
      <c r="Z16" s="624" t="s">
        <v>127</v>
      </c>
      <c r="AA16" s="624"/>
      <c r="AB16" s="624"/>
      <c r="AC16" s="624"/>
      <c r="AD16" s="625" t="s">
        <v>127</v>
      </c>
      <c r="AE16" s="625"/>
      <c r="AF16" s="625"/>
      <c r="AG16" s="625"/>
      <c r="AH16" s="625"/>
      <c r="AI16" s="625"/>
      <c r="AJ16" s="625"/>
      <c r="AK16" s="625"/>
      <c r="AL16" s="626" t="s">
        <v>247</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127</v>
      </c>
      <c r="BH16" s="622"/>
      <c r="BI16" s="622"/>
      <c r="BJ16" s="622"/>
      <c r="BK16" s="622"/>
      <c r="BL16" s="622"/>
      <c r="BM16" s="622"/>
      <c r="BN16" s="623"/>
      <c r="BO16" s="624" t="s">
        <v>127</v>
      </c>
      <c r="BP16" s="624"/>
      <c r="BQ16" s="624"/>
      <c r="BR16" s="624"/>
      <c r="BS16" s="630" t="s">
        <v>247</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28828</v>
      </c>
      <c r="CS16" s="622"/>
      <c r="CT16" s="622"/>
      <c r="CU16" s="622"/>
      <c r="CV16" s="622"/>
      <c r="CW16" s="622"/>
      <c r="CX16" s="622"/>
      <c r="CY16" s="623"/>
      <c r="CZ16" s="624">
        <v>0.1</v>
      </c>
      <c r="DA16" s="624"/>
      <c r="DB16" s="624"/>
      <c r="DC16" s="624"/>
      <c r="DD16" s="630" t="s">
        <v>127</v>
      </c>
      <c r="DE16" s="622"/>
      <c r="DF16" s="622"/>
      <c r="DG16" s="622"/>
      <c r="DH16" s="622"/>
      <c r="DI16" s="622"/>
      <c r="DJ16" s="622"/>
      <c r="DK16" s="622"/>
      <c r="DL16" s="622"/>
      <c r="DM16" s="622"/>
      <c r="DN16" s="622"/>
      <c r="DO16" s="622"/>
      <c r="DP16" s="623"/>
      <c r="DQ16" s="630">
        <v>16518</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76487</v>
      </c>
      <c r="S17" s="622"/>
      <c r="T17" s="622"/>
      <c r="U17" s="622"/>
      <c r="V17" s="622"/>
      <c r="W17" s="622"/>
      <c r="X17" s="622"/>
      <c r="Y17" s="623"/>
      <c r="Z17" s="624">
        <v>0.2</v>
      </c>
      <c r="AA17" s="624"/>
      <c r="AB17" s="624"/>
      <c r="AC17" s="624"/>
      <c r="AD17" s="625">
        <v>76487</v>
      </c>
      <c r="AE17" s="625"/>
      <c r="AF17" s="625"/>
      <c r="AG17" s="625"/>
      <c r="AH17" s="625"/>
      <c r="AI17" s="625"/>
      <c r="AJ17" s="625"/>
      <c r="AK17" s="625"/>
      <c r="AL17" s="626">
        <v>0.3</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127</v>
      </c>
      <c r="BP17" s="624"/>
      <c r="BQ17" s="624"/>
      <c r="BR17" s="624"/>
      <c r="BS17" s="630" t="s">
        <v>232</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4631256</v>
      </c>
      <c r="CS17" s="622"/>
      <c r="CT17" s="622"/>
      <c r="CU17" s="622"/>
      <c r="CV17" s="622"/>
      <c r="CW17" s="622"/>
      <c r="CX17" s="622"/>
      <c r="CY17" s="623"/>
      <c r="CZ17" s="624">
        <v>11.6</v>
      </c>
      <c r="DA17" s="624"/>
      <c r="DB17" s="624"/>
      <c r="DC17" s="624"/>
      <c r="DD17" s="630" t="s">
        <v>127</v>
      </c>
      <c r="DE17" s="622"/>
      <c r="DF17" s="622"/>
      <c r="DG17" s="622"/>
      <c r="DH17" s="622"/>
      <c r="DI17" s="622"/>
      <c r="DJ17" s="622"/>
      <c r="DK17" s="622"/>
      <c r="DL17" s="622"/>
      <c r="DM17" s="622"/>
      <c r="DN17" s="622"/>
      <c r="DO17" s="622"/>
      <c r="DP17" s="623"/>
      <c r="DQ17" s="630">
        <v>4593863</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7330128</v>
      </c>
      <c r="S18" s="622"/>
      <c r="T18" s="622"/>
      <c r="U18" s="622"/>
      <c r="V18" s="622"/>
      <c r="W18" s="622"/>
      <c r="X18" s="622"/>
      <c r="Y18" s="623"/>
      <c r="Z18" s="624">
        <v>18.100000000000001</v>
      </c>
      <c r="AA18" s="624"/>
      <c r="AB18" s="624"/>
      <c r="AC18" s="624"/>
      <c r="AD18" s="625">
        <v>6978544</v>
      </c>
      <c r="AE18" s="625"/>
      <c r="AF18" s="625"/>
      <c r="AG18" s="625"/>
      <c r="AH18" s="625"/>
      <c r="AI18" s="625"/>
      <c r="AJ18" s="625"/>
      <c r="AK18" s="625"/>
      <c r="AL18" s="626">
        <v>29.3</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119</v>
      </c>
      <c r="BH18" s="622"/>
      <c r="BI18" s="622"/>
      <c r="BJ18" s="622"/>
      <c r="BK18" s="622"/>
      <c r="BL18" s="622"/>
      <c r="BM18" s="622"/>
      <c r="BN18" s="623"/>
      <c r="BO18" s="624" t="s">
        <v>127</v>
      </c>
      <c r="BP18" s="624"/>
      <c r="BQ18" s="624"/>
      <c r="BR18" s="624"/>
      <c r="BS18" s="630" t="s">
        <v>127</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119</v>
      </c>
      <c r="CS18" s="622"/>
      <c r="CT18" s="622"/>
      <c r="CU18" s="622"/>
      <c r="CV18" s="622"/>
      <c r="CW18" s="622"/>
      <c r="CX18" s="622"/>
      <c r="CY18" s="623"/>
      <c r="CZ18" s="624" t="s">
        <v>119</v>
      </c>
      <c r="DA18" s="624"/>
      <c r="DB18" s="624"/>
      <c r="DC18" s="624"/>
      <c r="DD18" s="630" t="s">
        <v>119</v>
      </c>
      <c r="DE18" s="622"/>
      <c r="DF18" s="622"/>
      <c r="DG18" s="622"/>
      <c r="DH18" s="622"/>
      <c r="DI18" s="622"/>
      <c r="DJ18" s="622"/>
      <c r="DK18" s="622"/>
      <c r="DL18" s="622"/>
      <c r="DM18" s="622"/>
      <c r="DN18" s="622"/>
      <c r="DO18" s="622"/>
      <c r="DP18" s="623"/>
      <c r="DQ18" s="630" t="s">
        <v>127</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6978544</v>
      </c>
      <c r="S19" s="622"/>
      <c r="T19" s="622"/>
      <c r="U19" s="622"/>
      <c r="V19" s="622"/>
      <c r="W19" s="622"/>
      <c r="X19" s="622"/>
      <c r="Y19" s="623"/>
      <c r="Z19" s="624">
        <v>17.3</v>
      </c>
      <c r="AA19" s="624"/>
      <c r="AB19" s="624"/>
      <c r="AC19" s="624"/>
      <c r="AD19" s="625">
        <v>6978544</v>
      </c>
      <c r="AE19" s="625"/>
      <c r="AF19" s="625"/>
      <c r="AG19" s="625"/>
      <c r="AH19" s="625"/>
      <c r="AI19" s="625"/>
      <c r="AJ19" s="625"/>
      <c r="AK19" s="625"/>
      <c r="AL19" s="626">
        <v>29.3</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27387</v>
      </c>
      <c r="BH19" s="622"/>
      <c r="BI19" s="622"/>
      <c r="BJ19" s="622"/>
      <c r="BK19" s="622"/>
      <c r="BL19" s="622"/>
      <c r="BM19" s="622"/>
      <c r="BN19" s="623"/>
      <c r="BO19" s="624">
        <v>0.2</v>
      </c>
      <c r="BP19" s="624"/>
      <c r="BQ19" s="624"/>
      <c r="BR19" s="624"/>
      <c r="BS19" s="630" t="s">
        <v>127</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119</v>
      </c>
      <c r="CS19" s="622"/>
      <c r="CT19" s="622"/>
      <c r="CU19" s="622"/>
      <c r="CV19" s="622"/>
      <c r="CW19" s="622"/>
      <c r="CX19" s="622"/>
      <c r="CY19" s="623"/>
      <c r="CZ19" s="624" t="s">
        <v>119</v>
      </c>
      <c r="DA19" s="624"/>
      <c r="DB19" s="624"/>
      <c r="DC19" s="624"/>
      <c r="DD19" s="630" t="s">
        <v>119</v>
      </c>
      <c r="DE19" s="622"/>
      <c r="DF19" s="622"/>
      <c r="DG19" s="622"/>
      <c r="DH19" s="622"/>
      <c r="DI19" s="622"/>
      <c r="DJ19" s="622"/>
      <c r="DK19" s="622"/>
      <c r="DL19" s="622"/>
      <c r="DM19" s="622"/>
      <c r="DN19" s="622"/>
      <c r="DO19" s="622"/>
      <c r="DP19" s="623"/>
      <c r="DQ19" s="630" t="s">
        <v>232</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351584</v>
      </c>
      <c r="S20" s="622"/>
      <c r="T20" s="622"/>
      <c r="U20" s="622"/>
      <c r="V20" s="622"/>
      <c r="W20" s="622"/>
      <c r="X20" s="622"/>
      <c r="Y20" s="623"/>
      <c r="Z20" s="624">
        <v>0.9</v>
      </c>
      <c r="AA20" s="624"/>
      <c r="AB20" s="624"/>
      <c r="AC20" s="624"/>
      <c r="AD20" s="625" t="s">
        <v>119</v>
      </c>
      <c r="AE20" s="625"/>
      <c r="AF20" s="625"/>
      <c r="AG20" s="625"/>
      <c r="AH20" s="625"/>
      <c r="AI20" s="625"/>
      <c r="AJ20" s="625"/>
      <c r="AK20" s="625"/>
      <c r="AL20" s="626" t="s">
        <v>127</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27387</v>
      </c>
      <c r="BH20" s="622"/>
      <c r="BI20" s="622"/>
      <c r="BJ20" s="622"/>
      <c r="BK20" s="622"/>
      <c r="BL20" s="622"/>
      <c r="BM20" s="622"/>
      <c r="BN20" s="623"/>
      <c r="BO20" s="624">
        <v>0.2</v>
      </c>
      <c r="BP20" s="624"/>
      <c r="BQ20" s="624"/>
      <c r="BR20" s="624"/>
      <c r="BS20" s="630" t="s">
        <v>127</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39836597</v>
      </c>
      <c r="CS20" s="622"/>
      <c r="CT20" s="622"/>
      <c r="CU20" s="622"/>
      <c r="CV20" s="622"/>
      <c r="CW20" s="622"/>
      <c r="CX20" s="622"/>
      <c r="CY20" s="623"/>
      <c r="CZ20" s="624">
        <v>100</v>
      </c>
      <c r="DA20" s="624"/>
      <c r="DB20" s="624"/>
      <c r="DC20" s="624"/>
      <c r="DD20" s="630">
        <v>4039127</v>
      </c>
      <c r="DE20" s="622"/>
      <c r="DF20" s="622"/>
      <c r="DG20" s="622"/>
      <c r="DH20" s="622"/>
      <c r="DI20" s="622"/>
      <c r="DJ20" s="622"/>
      <c r="DK20" s="622"/>
      <c r="DL20" s="622"/>
      <c r="DM20" s="622"/>
      <c r="DN20" s="622"/>
      <c r="DO20" s="622"/>
      <c r="DP20" s="623"/>
      <c r="DQ20" s="630">
        <v>26775945</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232</v>
      </c>
      <c r="S21" s="622"/>
      <c r="T21" s="622"/>
      <c r="U21" s="622"/>
      <c r="V21" s="622"/>
      <c r="W21" s="622"/>
      <c r="X21" s="622"/>
      <c r="Y21" s="623"/>
      <c r="Z21" s="624" t="s">
        <v>127</v>
      </c>
      <c r="AA21" s="624"/>
      <c r="AB21" s="624"/>
      <c r="AC21" s="624"/>
      <c r="AD21" s="625" t="s">
        <v>127</v>
      </c>
      <c r="AE21" s="625"/>
      <c r="AF21" s="625"/>
      <c r="AG21" s="625"/>
      <c r="AH21" s="625"/>
      <c r="AI21" s="625"/>
      <c r="AJ21" s="625"/>
      <c r="AK21" s="625"/>
      <c r="AL21" s="626" t="s">
        <v>127</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27387</v>
      </c>
      <c r="BH21" s="622"/>
      <c r="BI21" s="622"/>
      <c r="BJ21" s="622"/>
      <c r="BK21" s="622"/>
      <c r="BL21" s="622"/>
      <c r="BM21" s="622"/>
      <c r="BN21" s="623"/>
      <c r="BO21" s="624">
        <v>0.2</v>
      </c>
      <c r="BP21" s="624"/>
      <c r="BQ21" s="624"/>
      <c r="BR21" s="624"/>
      <c r="BS21" s="630" t="s">
        <v>232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23981212</v>
      </c>
      <c r="S22" s="622"/>
      <c r="T22" s="622"/>
      <c r="U22" s="622"/>
      <c r="V22" s="622"/>
      <c r="W22" s="622"/>
      <c r="X22" s="622"/>
      <c r="Y22" s="623"/>
      <c r="Z22" s="624">
        <v>59.3</v>
      </c>
      <c r="AA22" s="624"/>
      <c r="AB22" s="624"/>
      <c r="AC22" s="624"/>
      <c r="AD22" s="625">
        <v>23629628</v>
      </c>
      <c r="AE22" s="625"/>
      <c r="AF22" s="625"/>
      <c r="AG22" s="625"/>
      <c r="AH22" s="625"/>
      <c r="AI22" s="625"/>
      <c r="AJ22" s="625"/>
      <c r="AK22" s="625"/>
      <c r="AL22" s="626">
        <v>99.3</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127</v>
      </c>
      <c r="BH22" s="622"/>
      <c r="BI22" s="622"/>
      <c r="BJ22" s="622"/>
      <c r="BK22" s="622"/>
      <c r="BL22" s="622"/>
      <c r="BM22" s="622"/>
      <c r="BN22" s="623"/>
      <c r="BO22" s="624" t="s">
        <v>119</v>
      </c>
      <c r="BP22" s="624"/>
      <c r="BQ22" s="624"/>
      <c r="BR22" s="624"/>
      <c r="BS22" s="630" t="s">
        <v>119</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23330</v>
      </c>
      <c r="S23" s="622"/>
      <c r="T23" s="622"/>
      <c r="U23" s="622"/>
      <c r="V23" s="622"/>
      <c r="W23" s="622"/>
      <c r="X23" s="622"/>
      <c r="Y23" s="623"/>
      <c r="Z23" s="624">
        <v>0.1</v>
      </c>
      <c r="AA23" s="624"/>
      <c r="AB23" s="624"/>
      <c r="AC23" s="624"/>
      <c r="AD23" s="625">
        <v>23330</v>
      </c>
      <c r="AE23" s="625"/>
      <c r="AF23" s="625"/>
      <c r="AG23" s="625"/>
      <c r="AH23" s="625"/>
      <c r="AI23" s="625"/>
      <c r="AJ23" s="625"/>
      <c r="AK23" s="625"/>
      <c r="AL23" s="626">
        <v>0.1</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247</v>
      </c>
      <c r="BH23" s="622"/>
      <c r="BI23" s="622"/>
      <c r="BJ23" s="622"/>
      <c r="BK23" s="622"/>
      <c r="BL23" s="622"/>
      <c r="BM23" s="622"/>
      <c r="BN23" s="623"/>
      <c r="BO23" s="624" t="s">
        <v>119</v>
      </c>
      <c r="BP23" s="624"/>
      <c r="BQ23" s="624"/>
      <c r="BR23" s="624"/>
      <c r="BS23" s="630" t="s">
        <v>127</v>
      </c>
      <c r="BT23" s="622"/>
      <c r="BU23" s="622"/>
      <c r="BV23" s="622"/>
      <c r="BW23" s="622"/>
      <c r="BX23" s="622"/>
      <c r="BY23" s="622"/>
      <c r="BZ23" s="622"/>
      <c r="CA23" s="622"/>
      <c r="CB23" s="631"/>
      <c r="CD23" s="603" t="s">
        <v>212</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404031</v>
      </c>
      <c r="S24" s="622"/>
      <c r="T24" s="622"/>
      <c r="U24" s="622"/>
      <c r="V24" s="622"/>
      <c r="W24" s="622"/>
      <c r="X24" s="622"/>
      <c r="Y24" s="623"/>
      <c r="Z24" s="624">
        <v>1</v>
      </c>
      <c r="AA24" s="624"/>
      <c r="AB24" s="624"/>
      <c r="AC24" s="624"/>
      <c r="AD24" s="625" t="s">
        <v>119</v>
      </c>
      <c r="AE24" s="625"/>
      <c r="AF24" s="625"/>
      <c r="AG24" s="625"/>
      <c r="AH24" s="625"/>
      <c r="AI24" s="625"/>
      <c r="AJ24" s="625"/>
      <c r="AK24" s="625"/>
      <c r="AL24" s="626" t="s">
        <v>127</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127</v>
      </c>
      <c r="BH24" s="622"/>
      <c r="BI24" s="622"/>
      <c r="BJ24" s="622"/>
      <c r="BK24" s="622"/>
      <c r="BL24" s="622"/>
      <c r="BM24" s="622"/>
      <c r="BN24" s="623"/>
      <c r="BO24" s="624" t="s">
        <v>119</v>
      </c>
      <c r="BP24" s="624"/>
      <c r="BQ24" s="624"/>
      <c r="BR24" s="624"/>
      <c r="BS24" s="630" t="s">
        <v>119</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22173681</v>
      </c>
      <c r="CS24" s="611"/>
      <c r="CT24" s="611"/>
      <c r="CU24" s="611"/>
      <c r="CV24" s="611"/>
      <c r="CW24" s="611"/>
      <c r="CX24" s="611"/>
      <c r="CY24" s="612"/>
      <c r="CZ24" s="615">
        <v>55.7</v>
      </c>
      <c r="DA24" s="616"/>
      <c r="DB24" s="616"/>
      <c r="DC24" s="635"/>
      <c r="DD24" s="654">
        <v>15000493</v>
      </c>
      <c r="DE24" s="611"/>
      <c r="DF24" s="611"/>
      <c r="DG24" s="611"/>
      <c r="DH24" s="611"/>
      <c r="DI24" s="611"/>
      <c r="DJ24" s="611"/>
      <c r="DK24" s="612"/>
      <c r="DL24" s="654">
        <v>14888726</v>
      </c>
      <c r="DM24" s="611"/>
      <c r="DN24" s="611"/>
      <c r="DO24" s="611"/>
      <c r="DP24" s="611"/>
      <c r="DQ24" s="611"/>
      <c r="DR24" s="611"/>
      <c r="DS24" s="611"/>
      <c r="DT24" s="611"/>
      <c r="DU24" s="611"/>
      <c r="DV24" s="612"/>
      <c r="DW24" s="615">
        <v>58</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851011</v>
      </c>
      <c r="S25" s="622"/>
      <c r="T25" s="622"/>
      <c r="U25" s="622"/>
      <c r="V25" s="622"/>
      <c r="W25" s="622"/>
      <c r="X25" s="622"/>
      <c r="Y25" s="623"/>
      <c r="Z25" s="624">
        <v>2.1</v>
      </c>
      <c r="AA25" s="624"/>
      <c r="AB25" s="624"/>
      <c r="AC25" s="624"/>
      <c r="AD25" s="625">
        <v>61805</v>
      </c>
      <c r="AE25" s="625"/>
      <c r="AF25" s="625"/>
      <c r="AG25" s="625"/>
      <c r="AH25" s="625"/>
      <c r="AI25" s="625"/>
      <c r="AJ25" s="625"/>
      <c r="AK25" s="625"/>
      <c r="AL25" s="626">
        <v>0.3</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247</v>
      </c>
      <c r="BH25" s="622"/>
      <c r="BI25" s="622"/>
      <c r="BJ25" s="622"/>
      <c r="BK25" s="622"/>
      <c r="BL25" s="622"/>
      <c r="BM25" s="622"/>
      <c r="BN25" s="623"/>
      <c r="BO25" s="624" t="s">
        <v>127</v>
      </c>
      <c r="BP25" s="624"/>
      <c r="BQ25" s="624"/>
      <c r="BR25" s="624"/>
      <c r="BS25" s="630" t="s">
        <v>127</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7011843</v>
      </c>
      <c r="CS25" s="657"/>
      <c r="CT25" s="657"/>
      <c r="CU25" s="657"/>
      <c r="CV25" s="657"/>
      <c r="CW25" s="657"/>
      <c r="CX25" s="657"/>
      <c r="CY25" s="658"/>
      <c r="CZ25" s="626">
        <v>17.600000000000001</v>
      </c>
      <c r="DA25" s="655"/>
      <c r="DB25" s="655"/>
      <c r="DC25" s="659"/>
      <c r="DD25" s="630">
        <v>6636044</v>
      </c>
      <c r="DE25" s="657"/>
      <c r="DF25" s="657"/>
      <c r="DG25" s="657"/>
      <c r="DH25" s="657"/>
      <c r="DI25" s="657"/>
      <c r="DJ25" s="657"/>
      <c r="DK25" s="658"/>
      <c r="DL25" s="630">
        <v>6550160</v>
      </c>
      <c r="DM25" s="657"/>
      <c r="DN25" s="657"/>
      <c r="DO25" s="657"/>
      <c r="DP25" s="657"/>
      <c r="DQ25" s="657"/>
      <c r="DR25" s="657"/>
      <c r="DS25" s="657"/>
      <c r="DT25" s="657"/>
      <c r="DU25" s="657"/>
      <c r="DV25" s="658"/>
      <c r="DW25" s="626">
        <v>25.5</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354290</v>
      </c>
      <c r="S26" s="622"/>
      <c r="T26" s="622"/>
      <c r="U26" s="622"/>
      <c r="V26" s="622"/>
      <c r="W26" s="622"/>
      <c r="X26" s="622"/>
      <c r="Y26" s="623"/>
      <c r="Z26" s="624">
        <v>0.9</v>
      </c>
      <c r="AA26" s="624"/>
      <c r="AB26" s="624"/>
      <c r="AC26" s="624"/>
      <c r="AD26" s="625" t="s">
        <v>247</v>
      </c>
      <c r="AE26" s="625"/>
      <c r="AF26" s="625"/>
      <c r="AG26" s="625"/>
      <c r="AH26" s="625"/>
      <c r="AI26" s="625"/>
      <c r="AJ26" s="625"/>
      <c r="AK26" s="625"/>
      <c r="AL26" s="626" t="s">
        <v>232</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127</v>
      </c>
      <c r="BH26" s="622"/>
      <c r="BI26" s="622"/>
      <c r="BJ26" s="622"/>
      <c r="BK26" s="622"/>
      <c r="BL26" s="622"/>
      <c r="BM26" s="622"/>
      <c r="BN26" s="623"/>
      <c r="BO26" s="624" t="s">
        <v>127</v>
      </c>
      <c r="BP26" s="624"/>
      <c r="BQ26" s="624"/>
      <c r="BR26" s="624"/>
      <c r="BS26" s="630" t="s">
        <v>119</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4815668</v>
      </c>
      <c r="CS26" s="622"/>
      <c r="CT26" s="622"/>
      <c r="CU26" s="622"/>
      <c r="CV26" s="622"/>
      <c r="CW26" s="622"/>
      <c r="CX26" s="622"/>
      <c r="CY26" s="623"/>
      <c r="CZ26" s="626">
        <v>12.1</v>
      </c>
      <c r="DA26" s="655"/>
      <c r="DB26" s="655"/>
      <c r="DC26" s="659"/>
      <c r="DD26" s="630">
        <v>4479811</v>
      </c>
      <c r="DE26" s="622"/>
      <c r="DF26" s="622"/>
      <c r="DG26" s="622"/>
      <c r="DH26" s="622"/>
      <c r="DI26" s="622"/>
      <c r="DJ26" s="622"/>
      <c r="DK26" s="623"/>
      <c r="DL26" s="630" t="s">
        <v>247</v>
      </c>
      <c r="DM26" s="622"/>
      <c r="DN26" s="622"/>
      <c r="DO26" s="622"/>
      <c r="DP26" s="622"/>
      <c r="DQ26" s="622"/>
      <c r="DR26" s="622"/>
      <c r="DS26" s="622"/>
      <c r="DT26" s="622"/>
      <c r="DU26" s="622"/>
      <c r="DV26" s="623"/>
      <c r="DW26" s="626" t="s">
        <v>119</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5617880</v>
      </c>
      <c r="S27" s="622"/>
      <c r="T27" s="622"/>
      <c r="U27" s="622"/>
      <c r="V27" s="622"/>
      <c r="W27" s="622"/>
      <c r="X27" s="622"/>
      <c r="Y27" s="623"/>
      <c r="Z27" s="624">
        <v>13.9</v>
      </c>
      <c r="AA27" s="624"/>
      <c r="AB27" s="624"/>
      <c r="AC27" s="624"/>
      <c r="AD27" s="625" t="s">
        <v>119</v>
      </c>
      <c r="AE27" s="625"/>
      <c r="AF27" s="625"/>
      <c r="AG27" s="625"/>
      <c r="AH27" s="625"/>
      <c r="AI27" s="625"/>
      <c r="AJ27" s="625"/>
      <c r="AK27" s="625"/>
      <c r="AL27" s="626" t="s">
        <v>119</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13967453</v>
      </c>
      <c r="BH27" s="622"/>
      <c r="BI27" s="622"/>
      <c r="BJ27" s="622"/>
      <c r="BK27" s="622"/>
      <c r="BL27" s="622"/>
      <c r="BM27" s="622"/>
      <c r="BN27" s="623"/>
      <c r="BO27" s="624">
        <v>100</v>
      </c>
      <c r="BP27" s="624"/>
      <c r="BQ27" s="624"/>
      <c r="BR27" s="624"/>
      <c r="BS27" s="630">
        <v>232117</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10530582</v>
      </c>
      <c r="CS27" s="657"/>
      <c r="CT27" s="657"/>
      <c r="CU27" s="657"/>
      <c r="CV27" s="657"/>
      <c r="CW27" s="657"/>
      <c r="CX27" s="657"/>
      <c r="CY27" s="658"/>
      <c r="CZ27" s="626">
        <v>26.4</v>
      </c>
      <c r="DA27" s="655"/>
      <c r="DB27" s="655"/>
      <c r="DC27" s="659"/>
      <c r="DD27" s="630">
        <v>3770586</v>
      </c>
      <c r="DE27" s="657"/>
      <c r="DF27" s="657"/>
      <c r="DG27" s="657"/>
      <c r="DH27" s="657"/>
      <c r="DI27" s="657"/>
      <c r="DJ27" s="657"/>
      <c r="DK27" s="658"/>
      <c r="DL27" s="630">
        <v>3744703</v>
      </c>
      <c r="DM27" s="657"/>
      <c r="DN27" s="657"/>
      <c r="DO27" s="657"/>
      <c r="DP27" s="657"/>
      <c r="DQ27" s="657"/>
      <c r="DR27" s="657"/>
      <c r="DS27" s="657"/>
      <c r="DT27" s="657"/>
      <c r="DU27" s="657"/>
      <c r="DV27" s="658"/>
      <c r="DW27" s="626">
        <v>14.6</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127</v>
      </c>
      <c r="S28" s="622"/>
      <c r="T28" s="622"/>
      <c r="U28" s="622"/>
      <c r="V28" s="622"/>
      <c r="W28" s="622"/>
      <c r="X28" s="622"/>
      <c r="Y28" s="623"/>
      <c r="Z28" s="624" t="s">
        <v>127</v>
      </c>
      <c r="AA28" s="624"/>
      <c r="AB28" s="624"/>
      <c r="AC28" s="624"/>
      <c r="AD28" s="625" t="s">
        <v>127</v>
      </c>
      <c r="AE28" s="625"/>
      <c r="AF28" s="625"/>
      <c r="AG28" s="625"/>
      <c r="AH28" s="625"/>
      <c r="AI28" s="625"/>
      <c r="AJ28" s="625"/>
      <c r="AK28" s="625"/>
      <c r="AL28" s="626" t="s">
        <v>127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4631256</v>
      </c>
      <c r="CS28" s="622"/>
      <c r="CT28" s="622"/>
      <c r="CU28" s="622"/>
      <c r="CV28" s="622"/>
      <c r="CW28" s="622"/>
      <c r="CX28" s="622"/>
      <c r="CY28" s="623"/>
      <c r="CZ28" s="626">
        <v>11.6</v>
      </c>
      <c r="DA28" s="655"/>
      <c r="DB28" s="655"/>
      <c r="DC28" s="659"/>
      <c r="DD28" s="630">
        <v>4593863</v>
      </c>
      <c r="DE28" s="622"/>
      <c r="DF28" s="622"/>
      <c r="DG28" s="622"/>
      <c r="DH28" s="622"/>
      <c r="DI28" s="622"/>
      <c r="DJ28" s="622"/>
      <c r="DK28" s="623"/>
      <c r="DL28" s="630">
        <v>4593863</v>
      </c>
      <c r="DM28" s="622"/>
      <c r="DN28" s="622"/>
      <c r="DO28" s="622"/>
      <c r="DP28" s="622"/>
      <c r="DQ28" s="622"/>
      <c r="DR28" s="622"/>
      <c r="DS28" s="622"/>
      <c r="DT28" s="622"/>
      <c r="DU28" s="622"/>
      <c r="DV28" s="623"/>
      <c r="DW28" s="626">
        <v>17.899999999999999</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2883828</v>
      </c>
      <c r="S29" s="622"/>
      <c r="T29" s="622"/>
      <c r="U29" s="622"/>
      <c r="V29" s="622"/>
      <c r="W29" s="622"/>
      <c r="X29" s="622"/>
      <c r="Y29" s="623"/>
      <c r="Z29" s="624">
        <v>7.1</v>
      </c>
      <c r="AA29" s="624"/>
      <c r="AB29" s="624"/>
      <c r="AC29" s="624"/>
      <c r="AD29" s="625" t="s">
        <v>127</v>
      </c>
      <c r="AE29" s="625"/>
      <c r="AF29" s="625"/>
      <c r="AG29" s="625"/>
      <c r="AH29" s="625"/>
      <c r="AI29" s="625"/>
      <c r="AJ29" s="625"/>
      <c r="AK29" s="625"/>
      <c r="AL29" s="626" t="s">
        <v>232</v>
      </c>
      <c r="AM29" s="627"/>
      <c r="AN29" s="627"/>
      <c r="AO29" s="628"/>
      <c r="AP29" s="600" t="s">
        <v>212</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4631256</v>
      </c>
      <c r="CS29" s="657"/>
      <c r="CT29" s="657"/>
      <c r="CU29" s="657"/>
      <c r="CV29" s="657"/>
      <c r="CW29" s="657"/>
      <c r="CX29" s="657"/>
      <c r="CY29" s="658"/>
      <c r="CZ29" s="626">
        <v>11.6</v>
      </c>
      <c r="DA29" s="655"/>
      <c r="DB29" s="655"/>
      <c r="DC29" s="659"/>
      <c r="DD29" s="630">
        <v>4593863</v>
      </c>
      <c r="DE29" s="657"/>
      <c r="DF29" s="657"/>
      <c r="DG29" s="657"/>
      <c r="DH29" s="657"/>
      <c r="DI29" s="657"/>
      <c r="DJ29" s="657"/>
      <c r="DK29" s="658"/>
      <c r="DL29" s="630">
        <v>4593863</v>
      </c>
      <c r="DM29" s="657"/>
      <c r="DN29" s="657"/>
      <c r="DO29" s="657"/>
      <c r="DP29" s="657"/>
      <c r="DQ29" s="657"/>
      <c r="DR29" s="657"/>
      <c r="DS29" s="657"/>
      <c r="DT29" s="657"/>
      <c r="DU29" s="657"/>
      <c r="DV29" s="658"/>
      <c r="DW29" s="626">
        <v>17.899999999999999</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133943</v>
      </c>
      <c r="S30" s="622"/>
      <c r="T30" s="622"/>
      <c r="U30" s="622"/>
      <c r="V30" s="622"/>
      <c r="W30" s="622"/>
      <c r="X30" s="622"/>
      <c r="Y30" s="623"/>
      <c r="Z30" s="624">
        <v>0.3</v>
      </c>
      <c r="AA30" s="624"/>
      <c r="AB30" s="624"/>
      <c r="AC30" s="624"/>
      <c r="AD30" s="625">
        <v>79707</v>
      </c>
      <c r="AE30" s="625"/>
      <c r="AF30" s="625"/>
      <c r="AG30" s="625"/>
      <c r="AH30" s="625"/>
      <c r="AI30" s="625"/>
      <c r="AJ30" s="625"/>
      <c r="AK30" s="625"/>
      <c r="AL30" s="626">
        <v>0.3</v>
      </c>
      <c r="AM30" s="627"/>
      <c r="AN30" s="627"/>
      <c r="AO30" s="628"/>
      <c r="AP30" s="669" t="s">
        <v>300</v>
      </c>
      <c r="AQ30" s="670"/>
      <c r="AR30" s="670"/>
      <c r="AS30" s="670"/>
      <c r="AT30" s="675" t="s">
        <v>301</v>
      </c>
      <c r="AU30" s="210"/>
      <c r="AV30" s="210"/>
      <c r="AW30" s="210"/>
      <c r="AX30" s="607" t="s">
        <v>176</v>
      </c>
      <c r="AY30" s="608"/>
      <c r="AZ30" s="608"/>
      <c r="BA30" s="608"/>
      <c r="BB30" s="608"/>
      <c r="BC30" s="608"/>
      <c r="BD30" s="608"/>
      <c r="BE30" s="608"/>
      <c r="BF30" s="609"/>
      <c r="BG30" s="681">
        <v>99</v>
      </c>
      <c r="BH30" s="682"/>
      <c r="BI30" s="682"/>
      <c r="BJ30" s="682"/>
      <c r="BK30" s="682"/>
      <c r="BL30" s="682"/>
      <c r="BM30" s="616">
        <v>96.7</v>
      </c>
      <c r="BN30" s="682"/>
      <c r="BO30" s="682"/>
      <c r="BP30" s="682"/>
      <c r="BQ30" s="683"/>
      <c r="BR30" s="681">
        <v>98.9</v>
      </c>
      <c r="BS30" s="682"/>
      <c r="BT30" s="682"/>
      <c r="BU30" s="682"/>
      <c r="BV30" s="682"/>
      <c r="BW30" s="682"/>
      <c r="BX30" s="616">
        <v>96.2</v>
      </c>
      <c r="BY30" s="682"/>
      <c r="BZ30" s="682"/>
      <c r="CA30" s="682"/>
      <c r="CB30" s="683"/>
      <c r="CD30" s="686"/>
      <c r="CE30" s="687"/>
      <c r="CF30" s="636" t="s">
        <v>302</v>
      </c>
      <c r="CG30" s="637"/>
      <c r="CH30" s="637"/>
      <c r="CI30" s="637"/>
      <c r="CJ30" s="637"/>
      <c r="CK30" s="637"/>
      <c r="CL30" s="637"/>
      <c r="CM30" s="637"/>
      <c r="CN30" s="637"/>
      <c r="CO30" s="637"/>
      <c r="CP30" s="637"/>
      <c r="CQ30" s="638"/>
      <c r="CR30" s="621">
        <v>4262607</v>
      </c>
      <c r="CS30" s="622"/>
      <c r="CT30" s="622"/>
      <c r="CU30" s="622"/>
      <c r="CV30" s="622"/>
      <c r="CW30" s="622"/>
      <c r="CX30" s="622"/>
      <c r="CY30" s="623"/>
      <c r="CZ30" s="626">
        <v>10.7</v>
      </c>
      <c r="DA30" s="655"/>
      <c r="DB30" s="655"/>
      <c r="DC30" s="659"/>
      <c r="DD30" s="630">
        <v>4227795</v>
      </c>
      <c r="DE30" s="622"/>
      <c r="DF30" s="622"/>
      <c r="DG30" s="622"/>
      <c r="DH30" s="622"/>
      <c r="DI30" s="622"/>
      <c r="DJ30" s="622"/>
      <c r="DK30" s="623"/>
      <c r="DL30" s="630">
        <v>4227795</v>
      </c>
      <c r="DM30" s="622"/>
      <c r="DN30" s="622"/>
      <c r="DO30" s="622"/>
      <c r="DP30" s="622"/>
      <c r="DQ30" s="622"/>
      <c r="DR30" s="622"/>
      <c r="DS30" s="622"/>
      <c r="DT30" s="622"/>
      <c r="DU30" s="622"/>
      <c r="DV30" s="623"/>
      <c r="DW30" s="626">
        <v>16.5</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105127</v>
      </c>
      <c r="S31" s="622"/>
      <c r="T31" s="622"/>
      <c r="U31" s="622"/>
      <c r="V31" s="622"/>
      <c r="W31" s="622"/>
      <c r="X31" s="622"/>
      <c r="Y31" s="623"/>
      <c r="Z31" s="624">
        <v>0.3</v>
      </c>
      <c r="AA31" s="624"/>
      <c r="AB31" s="624"/>
      <c r="AC31" s="624"/>
      <c r="AD31" s="625" t="s">
        <v>127</v>
      </c>
      <c r="AE31" s="625"/>
      <c r="AF31" s="625"/>
      <c r="AG31" s="625"/>
      <c r="AH31" s="625"/>
      <c r="AI31" s="625"/>
      <c r="AJ31" s="625"/>
      <c r="AK31" s="625"/>
      <c r="AL31" s="626" t="s">
        <v>127</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98.8</v>
      </c>
      <c r="BH31" s="657"/>
      <c r="BI31" s="657"/>
      <c r="BJ31" s="657"/>
      <c r="BK31" s="657"/>
      <c r="BL31" s="657"/>
      <c r="BM31" s="627">
        <v>96.4</v>
      </c>
      <c r="BN31" s="679"/>
      <c r="BO31" s="679"/>
      <c r="BP31" s="679"/>
      <c r="BQ31" s="680"/>
      <c r="BR31" s="678">
        <v>98.8</v>
      </c>
      <c r="BS31" s="657"/>
      <c r="BT31" s="657"/>
      <c r="BU31" s="657"/>
      <c r="BV31" s="657"/>
      <c r="BW31" s="657"/>
      <c r="BX31" s="627">
        <v>96</v>
      </c>
      <c r="BY31" s="679"/>
      <c r="BZ31" s="679"/>
      <c r="CA31" s="679"/>
      <c r="CB31" s="680"/>
      <c r="CD31" s="686"/>
      <c r="CE31" s="687"/>
      <c r="CF31" s="636" t="s">
        <v>306</v>
      </c>
      <c r="CG31" s="637"/>
      <c r="CH31" s="637"/>
      <c r="CI31" s="637"/>
      <c r="CJ31" s="637"/>
      <c r="CK31" s="637"/>
      <c r="CL31" s="637"/>
      <c r="CM31" s="637"/>
      <c r="CN31" s="637"/>
      <c r="CO31" s="637"/>
      <c r="CP31" s="637"/>
      <c r="CQ31" s="638"/>
      <c r="CR31" s="621">
        <v>368649</v>
      </c>
      <c r="CS31" s="657"/>
      <c r="CT31" s="657"/>
      <c r="CU31" s="657"/>
      <c r="CV31" s="657"/>
      <c r="CW31" s="657"/>
      <c r="CX31" s="657"/>
      <c r="CY31" s="658"/>
      <c r="CZ31" s="626">
        <v>0.9</v>
      </c>
      <c r="DA31" s="655"/>
      <c r="DB31" s="655"/>
      <c r="DC31" s="659"/>
      <c r="DD31" s="630">
        <v>366068</v>
      </c>
      <c r="DE31" s="657"/>
      <c r="DF31" s="657"/>
      <c r="DG31" s="657"/>
      <c r="DH31" s="657"/>
      <c r="DI31" s="657"/>
      <c r="DJ31" s="657"/>
      <c r="DK31" s="658"/>
      <c r="DL31" s="630">
        <v>366068</v>
      </c>
      <c r="DM31" s="657"/>
      <c r="DN31" s="657"/>
      <c r="DO31" s="657"/>
      <c r="DP31" s="657"/>
      <c r="DQ31" s="657"/>
      <c r="DR31" s="657"/>
      <c r="DS31" s="657"/>
      <c r="DT31" s="657"/>
      <c r="DU31" s="657"/>
      <c r="DV31" s="658"/>
      <c r="DW31" s="626">
        <v>1.4</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244711</v>
      </c>
      <c r="S32" s="622"/>
      <c r="T32" s="622"/>
      <c r="U32" s="622"/>
      <c r="V32" s="622"/>
      <c r="W32" s="622"/>
      <c r="X32" s="622"/>
      <c r="Y32" s="623"/>
      <c r="Z32" s="624">
        <v>0.6</v>
      </c>
      <c r="AA32" s="624"/>
      <c r="AB32" s="624"/>
      <c r="AC32" s="624"/>
      <c r="AD32" s="625" t="s">
        <v>119</v>
      </c>
      <c r="AE32" s="625"/>
      <c r="AF32" s="625"/>
      <c r="AG32" s="625"/>
      <c r="AH32" s="625"/>
      <c r="AI32" s="625"/>
      <c r="AJ32" s="625"/>
      <c r="AK32" s="625"/>
      <c r="AL32" s="626" t="s">
        <v>232</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99.2</v>
      </c>
      <c r="BH32" s="691"/>
      <c r="BI32" s="691"/>
      <c r="BJ32" s="691"/>
      <c r="BK32" s="691"/>
      <c r="BL32" s="691"/>
      <c r="BM32" s="692">
        <v>96.8</v>
      </c>
      <c r="BN32" s="691"/>
      <c r="BO32" s="691"/>
      <c r="BP32" s="691"/>
      <c r="BQ32" s="693"/>
      <c r="BR32" s="690">
        <v>99</v>
      </c>
      <c r="BS32" s="691"/>
      <c r="BT32" s="691"/>
      <c r="BU32" s="691"/>
      <c r="BV32" s="691"/>
      <c r="BW32" s="691"/>
      <c r="BX32" s="692">
        <v>96.1</v>
      </c>
      <c r="BY32" s="691"/>
      <c r="BZ32" s="691"/>
      <c r="CA32" s="691"/>
      <c r="CB32" s="693"/>
      <c r="CD32" s="688"/>
      <c r="CE32" s="689"/>
      <c r="CF32" s="636" t="s">
        <v>309</v>
      </c>
      <c r="CG32" s="637"/>
      <c r="CH32" s="637"/>
      <c r="CI32" s="637"/>
      <c r="CJ32" s="637"/>
      <c r="CK32" s="637"/>
      <c r="CL32" s="637"/>
      <c r="CM32" s="637"/>
      <c r="CN32" s="637"/>
      <c r="CO32" s="637"/>
      <c r="CP32" s="637"/>
      <c r="CQ32" s="638"/>
      <c r="CR32" s="621" t="s">
        <v>127</v>
      </c>
      <c r="CS32" s="622"/>
      <c r="CT32" s="622"/>
      <c r="CU32" s="622"/>
      <c r="CV32" s="622"/>
      <c r="CW32" s="622"/>
      <c r="CX32" s="622"/>
      <c r="CY32" s="623"/>
      <c r="CZ32" s="626" t="s">
        <v>127</v>
      </c>
      <c r="DA32" s="655"/>
      <c r="DB32" s="655"/>
      <c r="DC32" s="659"/>
      <c r="DD32" s="630" t="s">
        <v>127</v>
      </c>
      <c r="DE32" s="622"/>
      <c r="DF32" s="622"/>
      <c r="DG32" s="622"/>
      <c r="DH32" s="622"/>
      <c r="DI32" s="622"/>
      <c r="DJ32" s="622"/>
      <c r="DK32" s="623"/>
      <c r="DL32" s="630" t="s">
        <v>247</v>
      </c>
      <c r="DM32" s="622"/>
      <c r="DN32" s="622"/>
      <c r="DO32" s="622"/>
      <c r="DP32" s="622"/>
      <c r="DQ32" s="622"/>
      <c r="DR32" s="622"/>
      <c r="DS32" s="622"/>
      <c r="DT32" s="622"/>
      <c r="DU32" s="622"/>
      <c r="DV32" s="623"/>
      <c r="DW32" s="626" t="s">
        <v>232</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924171</v>
      </c>
      <c r="S33" s="622"/>
      <c r="T33" s="622"/>
      <c r="U33" s="622"/>
      <c r="V33" s="622"/>
      <c r="W33" s="622"/>
      <c r="X33" s="622"/>
      <c r="Y33" s="623"/>
      <c r="Z33" s="624">
        <v>2.2999999999999998</v>
      </c>
      <c r="AA33" s="624"/>
      <c r="AB33" s="624"/>
      <c r="AC33" s="624"/>
      <c r="AD33" s="625" t="s">
        <v>127</v>
      </c>
      <c r="AE33" s="625"/>
      <c r="AF33" s="625"/>
      <c r="AG33" s="625"/>
      <c r="AH33" s="625"/>
      <c r="AI33" s="625"/>
      <c r="AJ33" s="625"/>
      <c r="AK33" s="625"/>
      <c r="AL33" s="626" t="s">
        <v>127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13594961</v>
      </c>
      <c r="CS33" s="657"/>
      <c r="CT33" s="657"/>
      <c r="CU33" s="657"/>
      <c r="CV33" s="657"/>
      <c r="CW33" s="657"/>
      <c r="CX33" s="657"/>
      <c r="CY33" s="658"/>
      <c r="CZ33" s="626">
        <v>34.1</v>
      </c>
      <c r="DA33" s="655"/>
      <c r="DB33" s="655"/>
      <c r="DC33" s="659"/>
      <c r="DD33" s="630">
        <v>10647074</v>
      </c>
      <c r="DE33" s="657"/>
      <c r="DF33" s="657"/>
      <c r="DG33" s="657"/>
      <c r="DH33" s="657"/>
      <c r="DI33" s="657"/>
      <c r="DJ33" s="657"/>
      <c r="DK33" s="658"/>
      <c r="DL33" s="630">
        <v>8270928</v>
      </c>
      <c r="DM33" s="657"/>
      <c r="DN33" s="657"/>
      <c r="DO33" s="657"/>
      <c r="DP33" s="657"/>
      <c r="DQ33" s="657"/>
      <c r="DR33" s="657"/>
      <c r="DS33" s="657"/>
      <c r="DT33" s="657"/>
      <c r="DU33" s="657"/>
      <c r="DV33" s="658"/>
      <c r="DW33" s="626">
        <v>32.200000000000003</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765752</v>
      </c>
      <c r="S34" s="622"/>
      <c r="T34" s="622"/>
      <c r="U34" s="622"/>
      <c r="V34" s="622"/>
      <c r="W34" s="622"/>
      <c r="X34" s="622"/>
      <c r="Y34" s="623"/>
      <c r="Z34" s="624">
        <v>1.9</v>
      </c>
      <c r="AA34" s="624"/>
      <c r="AB34" s="624"/>
      <c r="AC34" s="624"/>
      <c r="AD34" s="625">
        <v>1002</v>
      </c>
      <c r="AE34" s="625"/>
      <c r="AF34" s="625"/>
      <c r="AG34" s="625"/>
      <c r="AH34" s="625"/>
      <c r="AI34" s="625"/>
      <c r="AJ34" s="625"/>
      <c r="AK34" s="625"/>
      <c r="AL34" s="626">
        <v>0</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5077282</v>
      </c>
      <c r="CS34" s="622"/>
      <c r="CT34" s="622"/>
      <c r="CU34" s="622"/>
      <c r="CV34" s="622"/>
      <c r="CW34" s="622"/>
      <c r="CX34" s="622"/>
      <c r="CY34" s="623"/>
      <c r="CZ34" s="626">
        <v>12.7</v>
      </c>
      <c r="DA34" s="655"/>
      <c r="DB34" s="655"/>
      <c r="DC34" s="659"/>
      <c r="DD34" s="630">
        <v>3995972</v>
      </c>
      <c r="DE34" s="622"/>
      <c r="DF34" s="622"/>
      <c r="DG34" s="622"/>
      <c r="DH34" s="622"/>
      <c r="DI34" s="622"/>
      <c r="DJ34" s="622"/>
      <c r="DK34" s="623"/>
      <c r="DL34" s="630">
        <v>3080246</v>
      </c>
      <c r="DM34" s="622"/>
      <c r="DN34" s="622"/>
      <c r="DO34" s="622"/>
      <c r="DP34" s="622"/>
      <c r="DQ34" s="622"/>
      <c r="DR34" s="622"/>
      <c r="DS34" s="622"/>
      <c r="DT34" s="622"/>
      <c r="DU34" s="622"/>
      <c r="DV34" s="623"/>
      <c r="DW34" s="626">
        <v>12</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4119400</v>
      </c>
      <c r="S35" s="622"/>
      <c r="T35" s="622"/>
      <c r="U35" s="622"/>
      <c r="V35" s="622"/>
      <c r="W35" s="622"/>
      <c r="X35" s="622"/>
      <c r="Y35" s="623"/>
      <c r="Z35" s="624">
        <v>10.199999999999999</v>
      </c>
      <c r="AA35" s="624"/>
      <c r="AB35" s="624"/>
      <c r="AC35" s="624"/>
      <c r="AD35" s="625" t="s">
        <v>247</v>
      </c>
      <c r="AE35" s="625"/>
      <c r="AF35" s="625"/>
      <c r="AG35" s="625"/>
      <c r="AH35" s="625"/>
      <c r="AI35" s="625"/>
      <c r="AJ35" s="625"/>
      <c r="AK35" s="625"/>
      <c r="AL35" s="626" t="s">
        <v>127</v>
      </c>
      <c r="AM35" s="627"/>
      <c r="AN35" s="627"/>
      <c r="AO35" s="628"/>
      <c r="AP35" s="214"/>
      <c r="AQ35" s="694" t="s">
        <v>317</v>
      </c>
      <c r="AR35" s="695"/>
      <c r="AS35" s="695"/>
      <c r="AT35" s="695"/>
      <c r="AU35" s="695"/>
      <c r="AV35" s="695"/>
      <c r="AW35" s="695"/>
      <c r="AX35" s="695"/>
      <c r="AY35" s="696"/>
      <c r="AZ35" s="610">
        <v>4611821</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442735</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230127</v>
      </c>
      <c r="CS35" s="657"/>
      <c r="CT35" s="657"/>
      <c r="CU35" s="657"/>
      <c r="CV35" s="657"/>
      <c r="CW35" s="657"/>
      <c r="CX35" s="657"/>
      <c r="CY35" s="658"/>
      <c r="CZ35" s="626">
        <v>0.6</v>
      </c>
      <c r="DA35" s="655"/>
      <c r="DB35" s="655"/>
      <c r="DC35" s="659"/>
      <c r="DD35" s="630">
        <v>175111</v>
      </c>
      <c r="DE35" s="657"/>
      <c r="DF35" s="657"/>
      <c r="DG35" s="657"/>
      <c r="DH35" s="657"/>
      <c r="DI35" s="657"/>
      <c r="DJ35" s="657"/>
      <c r="DK35" s="658"/>
      <c r="DL35" s="630">
        <v>175111</v>
      </c>
      <c r="DM35" s="657"/>
      <c r="DN35" s="657"/>
      <c r="DO35" s="657"/>
      <c r="DP35" s="657"/>
      <c r="DQ35" s="657"/>
      <c r="DR35" s="657"/>
      <c r="DS35" s="657"/>
      <c r="DT35" s="657"/>
      <c r="DU35" s="657"/>
      <c r="DV35" s="658"/>
      <c r="DW35" s="626">
        <v>0.7</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127</v>
      </c>
      <c r="S36" s="622"/>
      <c r="T36" s="622"/>
      <c r="U36" s="622"/>
      <c r="V36" s="622"/>
      <c r="W36" s="622"/>
      <c r="X36" s="622"/>
      <c r="Y36" s="623"/>
      <c r="Z36" s="624" t="s">
        <v>127</v>
      </c>
      <c r="AA36" s="624"/>
      <c r="AB36" s="624"/>
      <c r="AC36" s="624"/>
      <c r="AD36" s="625" t="s">
        <v>127</v>
      </c>
      <c r="AE36" s="625"/>
      <c r="AF36" s="625"/>
      <c r="AG36" s="625"/>
      <c r="AH36" s="625"/>
      <c r="AI36" s="625"/>
      <c r="AJ36" s="625"/>
      <c r="AK36" s="625"/>
      <c r="AL36" s="626" t="s">
        <v>127</v>
      </c>
      <c r="AM36" s="627"/>
      <c r="AN36" s="627"/>
      <c r="AO36" s="628"/>
      <c r="AQ36" s="698" t="s">
        <v>321</v>
      </c>
      <c r="AR36" s="699"/>
      <c r="AS36" s="699"/>
      <c r="AT36" s="699"/>
      <c r="AU36" s="699"/>
      <c r="AV36" s="699"/>
      <c r="AW36" s="699"/>
      <c r="AX36" s="699"/>
      <c r="AY36" s="700"/>
      <c r="AZ36" s="621">
        <v>723400</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284599</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2889046</v>
      </c>
      <c r="CS36" s="622"/>
      <c r="CT36" s="622"/>
      <c r="CU36" s="622"/>
      <c r="CV36" s="622"/>
      <c r="CW36" s="622"/>
      <c r="CX36" s="622"/>
      <c r="CY36" s="623"/>
      <c r="CZ36" s="626">
        <v>7.3</v>
      </c>
      <c r="DA36" s="655"/>
      <c r="DB36" s="655"/>
      <c r="DC36" s="659"/>
      <c r="DD36" s="630">
        <v>2123186</v>
      </c>
      <c r="DE36" s="622"/>
      <c r="DF36" s="622"/>
      <c r="DG36" s="622"/>
      <c r="DH36" s="622"/>
      <c r="DI36" s="622"/>
      <c r="DJ36" s="622"/>
      <c r="DK36" s="623"/>
      <c r="DL36" s="630">
        <v>1552701</v>
      </c>
      <c r="DM36" s="622"/>
      <c r="DN36" s="622"/>
      <c r="DO36" s="622"/>
      <c r="DP36" s="622"/>
      <c r="DQ36" s="622"/>
      <c r="DR36" s="622"/>
      <c r="DS36" s="622"/>
      <c r="DT36" s="622"/>
      <c r="DU36" s="622"/>
      <c r="DV36" s="623"/>
      <c r="DW36" s="626">
        <v>6</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1881300</v>
      </c>
      <c r="S37" s="622"/>
      <c r="T37" s="622"/>
      <c r="U37" s="622"/>
      <c r="V37" s="622"/>
      <c r="W37" s="622"/>
      <c r="X37" s="622"/>
      <c r="Y37" s="623"/>
      <c r="Z37" s="624">
        <v>4.7</v>
      </c>
      <c r="AA37" s="624"/>
      <c r="AB37" s="624"/>
      <c r="AC37" s="624"/>
      <c r="AD37" s="625" t="s">
        <v>232</v>
      </c>
      <c r="AE37" s="625"/>
      <c r="AF37" s="625"/>
      <c r="AG37" s="625"/>
      <c r="AH37" s="625"/>
      <c r="AI37" s="625"/>
      <c r="AJ37" s="625"/>
      <c r="AK37" s="625"/>
      <c r="AL37" s="626" t="s">
        <v>127</v>
      </c>
      <c r="AM37" s="627"/>
      <c r="AN37" s="627"/>
      <c r="AO37" s="628"/>
      <c r="AQ37" s="698" t="s">
        <v>325</v>
      </c>
      <c r="AR37" s="699"/>
      <c r="AS37" s="699"/>
      <c r="AT37" s="699"/>
      <c r="AU37" s="699"/>
      <c r="AV37" s="699"/>
      <c r="AW37" s="699"/>
      <c r="AX37" s="699"/>
      <c r="AY37" s="700"/>
      <c r="AZ37" s="621">
        <v>99432</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14833</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999166</v>
      </c>
      <c r="CS37" s="657"/>
      <c r="CT37" s="657"/>
      <c r="CU37" s="657"/>
      <c r="CV37" s="657"/>
      <c r="CW37" s="657"/>
      <c r="CX37" s="657"/>
      <c r="CY37" s="658"/>
      <c r="CZ37" s="626">
        <v>2.5</v>
      </c>
      <c r="DA37" s="655"/>
      <c r="DB37" s="655"/>
      <c r="DC37" s="659"/>
      <c r="DD37" s="630">
        <v>719590</v>
      </c>
      <c r="DE37" s="657"/>
      <c r="DF37" s="657"/>
      <c r="DG37" s="657"/>
      <c r="DH37" s="657"/>
      <c r="DI37" s="657"/>
      <c r="DJ37" s="657"/>
      <c r="DK37" s="658"/>
      <c r="DL37" s="630">
        <v>638830</v>
      </c>
      <c r="DM37" s="657"/>
      <c r="DN37" s="657"/>
      <c r="DO37" s="657"/>
      <c r="DP37" s="657"/>
      <c r="DQ37" s="657"/>
      <c r="DR37" s="657"/>
      <c r="DS37" s="657"/>
      <c r="DT37" s="657"/>
      <c r="DU37" s="657"/>
      <c r="DV37" s="658"/>
      <c r="DW37" s="626">
        <v>2.5</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40408686</v>
      </c>
      <c r="S38" s="702"/>
      <c r="T38" s="702"/>
      <c r="U38" s="702"/>
      <c r="V38" s="702"/>
      <c r="W38" s="702"/>
      <c r="X38" s="702"/>
      <c r="Y38" s="703"/>
      <c r="Z38" s="704">
        <v>100</v>
      </c>
      <c r="AA38" s="704"/>
      <c r="AB38" s="704"/>
      <c r="AC38" s="704"/>
      <c r="AD38" s="705">
        <v>23795472</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t="s">
        <v>247</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23575</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4512389</v>
      </c>
      <c r="CS38" s="622"/>
      <c r="CT38" s="622"/>
      <c r="CU38" s="622"/>
      <c r="CV38" s="622"/>
      <c r="CW38" s="622"/>
      <c r="CX38" s="622"/>
      <c r="CY38" s="623"/>
      <c r="CZ38" s="626">
        <v>11.3</v>
      </c>
      <c r="DA38" s="655"/>
      <c r="DB38" s="655"/>
      <c r="DC38" s="659"/>
      <c r="DD38" s="630">
        <v>3812805</v>
      </c>
      <c r="DE38" s="622"/>
      <c r="DF38" s="622"/>
      <c r="DG38" s="622"/>
      <c r="DH38" s="622"/>
      <c r="DI38" s="622"/>
      <c r="DJ38" s="622"/>
      <c r="DK38" s="623"/>
      <c r="DL38" s="630">
        <v>3462870</v>
      </c>
      <c r="DM38" s="622"/>
      <c r="DN38" s="622"/>
      <c r="DO38" s="622"/>
      <c r="DP38" s="622"/>
      <c r="DQ38" s="622"/>
      <c r="DR38" s="622"/>
      <c r="DS38" s="622"/>
      <c r="DT38" s="622"/>
      <c r="DU38" s="622"/>
      <c r="DV38" s="623"/>
      <c r="DW38" s="626">
        <v>13.5</v>
      </c>
      <c r="DX38" s="655"/>
      <c r="DY38" s="655"/>
      <c r="DZ38" s="655"/>
      <c r="EA38" s="655"/>
      <c r="EB38" s="655"/>
      <c r="EC38" s="656"/>
    </row>
    <row r="39" spans="2:133" ht="11.25" customHeight="1">
      <c r="AQ39" s="698" t="s">
        <v>332</v>
      </c>
      <c r="AR39" s="699"/>
      <c r="AS39" s="699"/>
      <c r="AT39" s="699"/>
      <c r="AU39" s="699"/>
      <c r="AV39" s="699"/>
      <c r="AW39" s="699"/>
      <c r="AX39" s="699"/>
      <c r="AY39" s="700"/>
      <c r="AZ39" s="621" t="s">
        <v>247</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95</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593649</v>
      </c>
      <c r="CS39" s="657"/>
      <c r="CT39" s="657"/>
      <c r="CU39" s="657"/>
      <c r="CV39" s="657"/>
      <c r="CW39" s="657"/>
      <c r="CX39" s="657"/>
      <c r="CY39" s="658"/>
      <c r="CZ39" s="626">
        <v>1.5</v>
      </c>
      <c r="DA39" s="655"/>
      <c r="DB39" s="655"/>
      <c r="DC39" s="659"/>
      <c r="DD39" s="630">
        <v>540000</v>
      </c>
      <c r="DE39" s="657"/>
      <c r="DF39" s="657"/>
      <c r="DG39" s="657"/>
      <c r="DH39" s="657"/>
      <c r="DI39" s="657"/>
      <c r="DJ39" s="657"/>
      <c r="DK39" s="658"/>
      <c r="DL39" s="630" t="s">
        <v>247</v>
      </c>
      <c r="DM39" s="657"/>
      <c r="DN39" s="657"/>
      <c r="DO39" s="657"/>
      <c r="DP39" s="657"/>
      <c r="DQ39" s="657"/>
      <c r="DR39" s="657"/>
      <c r="DS39" s="657"/>
      <c r="DT39" s="657"/>
      <c r="DU39" s="657"/>
      <c r="DV39" s="658"/>
      <c r="DW39" s="626" t="s">
        <v>247</v>
      </c>
      <c r="DX39" s="655"/>
      <c r="DY39" s="655"/>
      <c r="DZ39" s="655"/>
      <c r="EA39" s="655"/>
      <c r="EB39" s="655"/>
      <c r="EC39" s="656"/>
    </row>
    <row r="40" spans="2:133" ht="11.25" customHeight="1">
      <c r="AQ40" s="698" t="s">
        <v>336</v>
      </c>
      <c r="AR40" s="699"/>
      <c r="AS40" s="699"/>
      <c r="AT40" s="699"/>
      <c r="AU40" s="699"/>
      <c r="AV40" s="699"/>
      <c r="AW40" s="699"/>
      <c r="AX40" s="699"/>
      <c r="AY40" s="700"/>
      <c r="AZ40" s="621">
        <v>1143795</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124</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292468</v>
      </c>
      <c r="CS40" s="622"/>
      <c r="CT40" s="622"/>
      <c r="CU40" s="622"/>
      <c r="CV40" s="622"/>
      <c r="CW40" s="622"/>
      <c r="CX40" s="622"/>
      <c r="CY40" s="623"/>
      <c r="CZ40" s="626">
        <v>0.7</v>
      </c>
      <c r="DA40" s="655"/>
      <c r="DB40" s="655"/>
      <c r="DC40" s="659"/>
      <c r="DD40" s="630" t="s">
        <v>247</v>
      </c>
      <c r="DE40" s="622"/>
      <c r="DF40" s="622"/>
      <c r="DG40" s="622"/>
      <c r="DH40" s="622"/>
      <c r="DI40" s="622"/>
      <c r="DJ40" s="622"/>
      <c r="DK40" s="623"/>
      <c r="DL40" s="630" t="s">
        <v>247</v>
      </c>
      <c r="DM40" s="622"/>
      <c r="DN40" s="622"/>
      <c r="DO40" s="622"/>
      <c r="DP40" s="622"/>
      <c r="DQ40" s="622"/>
      <c r="DR40" s="622"/>
      <c r="DS40" s="622"/>
      <c r="DT40" s="622"/>
      <c r="DU40" s="622"/>
      <c r="DV40" s="623"/>
      <c r="DW40" s="626" t="s">
        <v>247</v>
      </c>
      <c r="DX40" s="655"/>
      <c r="DY40" s="655"/>
      <c r="DZ40" s="655"/>
      <c r="EA40" s="655"/>
      <c r="EB40" s="655"/>
      <c r="EC40" s="656"/>
    </row>
    <row r="41" spans="2:133" ht="11.25" customHeight="1">
      <c r="AQ41" s="708" t="s">
        <v>339</v>
      </c>
      <c r="AR41" s="709"/>
      <c r="AS41" s="709"/>
      <c r="AT41" s="709"/>
      <c r="AU41" s="709"/>
      <c r="AV41" s="709"/>
      <c r="AW41" s="709"/>
      <c r="AX41" s="709"/>
      <c r="AY41" s="710"/>
      <c r="AZ41" s="701">
        <v>2645194</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373</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247</v>
      </c>
      <c r="CS41" s="657"/>
      <c r="CT41" s="657"/>
      <c r="CU41" s="657"/>
      <c r="CV41" s="657"/>
      <c r="CW41" s="657"/>
      <c r="CX41" s="657"/>
      <c r="CY41" s="658"/>
      <c r="CZ41" s="626" t="s">
        <v>247</v>
      </c>
      <c r="DA41" s="655"/>
      <c r="DB41" s="655"/>
      <c r="DC41" s="659"/>
      <c r="DD41" s="630" t="s">
        <v>247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4067955</v>
      </c>
      <c r="CS42" s="622"/>
      <c r="CT42" s="622"/>
      <c r="CU42" s="622"/>
      <c r="CV42" s="622"/>
      <c r="CW42" s="622"/>
      <c r="CX42" s="622"/>
      <c r="CY42" s="623"/>
      <c r="CZ42" s="626">
        <v>10.199999999999999</v>
      </c>
      <c r="DA42" s="627"/>
      <c r="DB42" s="627"/>
      <c r="DC42" s="722"/>
      <c r="DD42" s="630">
        <v>1128378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v>151754</v>
      </c>
      <c r="CS43" s="657"/>
      <c r="CT43" s="657"/>
      <c r="CU43" s="657"/>
      <c r="CV43" s="657"/>
      <c r="CW43" s="657"/>
      <c r="CX43" s="657"/>
      <c r="CY43" s="658"/>
      <c r="CZ43" s="626">
        <v>0.4</v>
      </c>
      <c r="DA43" s="655"/>
      <c r="DB43" s="655"/>
      <c r="DC43" s="659"/>
      <c r="DD43" s="630">
        <v>151754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4039127</v>
      </c>
      <c r="CS44" s="622"/>
      <c r="CT44" s="622"/>
      <c r="CU44" s="622"/>
      <c r="CV44" s="622"/>
      <c r="CW44" s="622"/>
      <c r="CX44" s="622"/>
      <c r="CY44" s="623"/>
      <c r="CZ44" s="626">
        <v>10.1</v>
      </c>
      <c r="DA44" s="627"/>
      <c r="DB44" s="627"/>
      <c r="DC44" s="722"/>
      <c r="DD44" s="630">
        <v>1111860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900327</v>
      </c>
      <c r="CS45" s="657"/>
      <c r="CT45" s="657"/>
      <c r="CU45" s="657"/>
      <c r="CV45" s="657"/>
      <c r="CW45" s="657"/>
      <c r="CX45" s="657"/>
      <c r="CY45" s="658"/>
      <c r="CZ45" s="626">
        <v>2.2999999999999998</v>
      </c>
      <c r="DA45" s="655"/>
      <c r="DB45" s="655"/>
      <c r="DC45" s="659"/>
      <c r="DD45" s="630">
        <v>167686</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2766123</v>
      </c>
      <c r="CS46" s="622"/>
      <c r="CT46" s="622"/>
      <c r="CU46" s="622"/>
      <c r="CV46" s="622"/>
      <c r="CW46" s="622"/>
      <c r="CX46" s="622"/>
      <c r="CY46" s="623"/>
      <c r="CZ46" s="626">
        <v>6.9</v>
      </c>
      <c r="DA46" s="627"/>
      <c r="DB46" s="627"/>
      <c r="DC46" s="722"/>
      <c r="DD46" s="630">
        <v>896297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28828</v>
      </c>
      <c r="CS47" s="657"/>
      <c r="CT47" s="657"/>
      <c r="CU47" s="657"/>
      <c r="CV47" s="657"/>
      <c r="CW47" s="657"/>
      <c r="CX47" s="657"/>
      <c r="CY47" s="658"/>
      <c r="CZ47" s="626">
        <v>0.1</v>
      </c>
      <c r="DA47" s="655"/>
      <c r="DB47" s="655"/>
      <c r="DC47" s="659"/>
      <c r="DD47" s="630">
        <v>16518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247</v>
      </c>
      <c r="CS48" s="622"/>
      <c r="CT48" s="622"/>
      <c r="CU48" s="622"/>
      <c r="CV48" s="622"/>
      <c r="CW48" s="622"/>
      <c r="CX48" s="622"/>
      <c r="CY48" s="623"/>
      <c r="CZ48" s="626" t="s">
        <v>119</v>
      </c>
      <c r="DA48" s="627"/>
      <c r="DB48" s="627"/>
      <c r="DC48" s="722"/>
      <c r="DD48" s="630" t="s">
        <v>119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39836597</v>
      </c>
      <c r="CS49" s="691"/>
      <c r="CT49" s="691"/>
      <c r="CU49" s="691"/>
      <c r="CV49" s="691"/>
      <c r="CW49" s="691"/>
      <c r="CX49" s="691"/>
      <c r="CY49" s="723"/>
      <c r="CZ49" s="706">
        <v>100</v>
      </c>
      <c r="DA49" s="724"/>
      <c r="DB49" s="724"/>
      <c r="DC49" s="725"/>
      <c r="DD49" s="726">
        <v>26775945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mvY5i09xHVa3Rijc3ApSQCScLkWnDJHw7DXcdZgwzlsc+ECdyfjblD3xC+QGNQSrgx5a1+3WMIK9mvRLZF8blA==" saltValue="iNdANimmAjYkf8WfY0Nl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40409</v>
      </c>
      <c r="R7" s="757"/>
      <c r="S7" s="757"/>
      <c r="T7" s="757"/>
      <c r="U7" s="757"/>
      <c r="V7" s="757">
        <v>39837</v>
      </c>
      <c r="W7" s="757"/>
      <c r="X7" s="757"/>
      <c r="Y7" s="757"/>
      <c r="Z7" s="757"/>
      <c r="AA7" s="757">
        <v>572</v>
      </c>
      <c r="AB7" s="757"/>
      <c r="AC7" s="757"/>
      <c r="AD7" s="757"/>
      <c r="AE7" s="758"/>
      <c r="AF7" s="759">
        <v>488</v>
      </c>
      <c r="AG7" s="760"/>
      <c r="AH7" s="760"/>
      <c r="AI7" s="760"/>
      <c r="AJ7" s="761"/>
      <c r="AK7" s="796">
        <v>245</v>
      </c>
      <c r="AL7" s="797"/>
      <c r="AM7" s="797"/>
      <c r="AN7" s="797"/>
      <c r="AO7" s="797"/>
      <c r="AP7" s="797">
        <v>55433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592</v>
      </c>
      <c r="BS7" s="800" t="s">
        <v>569</v>
      </c>
      <c r="BT7" s="801"/>
      <c r="BU7" s="801"/>
      <c r="BV7" s="801"/>
      <c r="BW7" s="801"/>
      <c r="BX7" s="801"/>
      <c r="BY7" s="801"/>
      <c r="BZ7" s="801"/>
      <c r="CA7" s="801"/>
      <c r="CB7" s="801"/>
      <c r="CC7" s="801"/>
      <c r="CD7" s="801"/>
      <c r="CE7" s="801"/>
      <c r="CF7" s="801"/>
      <c r="CG7" s="802"/>
      <c r="CH7" s="793">
        <v>104</v>
      </c>
      <c r="CI7" s="794"/>
      <c r="CJ7" s="794"/>
      <c r="CK7" s="794"/>
      <c r="CL7" s="795"/>
      <c r="CM7" s="793">
        <v>-72</v>
      </c>
      <c r="CN7" s="794"/>
      <c r="CO7" s="794"/>
      <c r="CP7" s="794"/>
      <c r="CQ7" s="795"/>
      <c r="CR7" s="793">
        <v>108</v>
      </c>
      <c r="CS7" s="794"/>
      <c r="CT7" s="794"/>
      <c r="CU7" s="794"/>
      <c r="CV7" s="795"/>
      <c r="CW7" s="793" t="s">
        <v>586</v>
      </c>
      <c r="CX7" s="794"/>
      <c r="CY7" s="794"/>
      <c r="CZ7" s="794"/>
      <c r="DA7" s="795"/>
      <c r="DB7" s="793" t="s">
        <v>586</v>
      </c>
      <c r="DC7" s="794"/>
      <c r="DD7" s="794"/>
      <c r="DE7" s="794"/>
      <c r="DF7" s="795"/>
      <c r="DG7" s="793" t="s">
        <v>586</v>
      </c>
      <c r="DH7" s="794"/>
      <c r="DI7" s="794"/>
      <c r="DJ7" s="794"/>
      <c r="DK7" s="795"/>
      <c r="DL7" s="793">
        <v>147</v>
      </c>
      <c r="DM7" s="794"/>
      <c r="DN7" s="794"/>
      <c r="DO7" s="794"/>
      <c r="DP7" s="795"/>
      <c r="DQ7" s="793">
        <v>147</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570</v>
      </c>
      <c r="BT8" s="791"/>
      <c r="BU8" s="791"/>
      <c r="BV8" s="791"/>
      <c r="BW8" s="791"/>
      <c r="BX8" s="791"/>
      <c r="BY8" s="791"/>
      <c r="BZ8" s="791"/>
      <c r="CA8" s="791"/>
      <c r="CB8" s="791"/>
      <c r="CC8" s="791"/>
      <c r="CD8" s="791"/>
      <c r="CE8" s="791"/>
      <c r="CF8" s="791"/>
      <c r="CG8" s="792"/>
      <c r="CH8" s="803">
        <v>0</v>
      </c>
      <c r="CI8" s="804"/>
      <c r="CJ8" s="804"/>
      <c r="CK8" s="804"/>
      <c r="CL8" s="805"/>
      <c r="CM8" s="803">
        <v>224</v>
      </c>
      <c r="CN8" s="804"/>
      <c r="CO8" s="804"/>
      <c r="CP8" s="804"/>
      <c r="CQ8" s="805"/>
      <c r="CR8" s="803">
        <v>5</v>
      </c>
      <c r="CS8" s="804"/>
      <c r="CT8" s="804"/>
      <c r="CU8" s="804"/>
      <c r="CV8" s="805"/>
      <c r="CW8" s="803" t="s">
        <v>587</v>
      </c>
      <c r="CX8" s="804"/>
      <c r="CY8" s="804"/>
      <c r="CZ8" s="804"/>
      <c r="DA8" s="805"/>
      <c r="DB8" s="803">
        <v>1144</v>
      </c>
      <c r="DC8" s="804"/>
      <c r="DD8" s="804"/>
      <c r="DE8" s="804"/>
      <c r="DF8" s="805"/>
      <c r="DG8" s="803">
        <v>496</v>
      </c>
      <c r="DH8" s="804"/>
      <c r="DI8" s="804"/>
      <c r="DJ8" s="804"/>
      <c r="DK8" s="805"/>
      <c r="DL8" s="803" t="s">
        <v>586</v>
      </c>
      <c r="DM8" s="804"/>
      <c r="DN8" s="804"/>
      <c r="DO8" s="804"/>
      <c r="DP8" s="805"/>
      <c r="DQ8" s="803" t="s">
        <v>586</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571</v>
      </c>
      <c r="BT9" s="791"/>
      <c r="BU9" s="791"/>
      <c r="BV9" s="791"/>
      <c r="BW9" s="791"/>
      <c r="BX9" s="791"/>
      <c r="BY9" s="791"/>
      <c r="BZ9" s="791"/>
      <c r="CA9" s="791"/>
      <c r="CB9" s="791"/>
      <c r="CC9" s="791"/>
      <c r="CD9" s="791"/>
      <c r="CE9" s="791"/>
      <c r="CF9" s="791"/>
      <c r="CG9" s="792"/>
      <c r="CH9" s="803">
        <v>-2</v>
      </c>
      <c r="CI9" s="804"/>
      <c r="CJ9" s="804"/>
      <c r="CK9" s="804"/>
      <c r="CL9" s="805"/>
      <c r="CM9" s="803">
        <v>129</v>
      </c>
      <c r="CN9" s="804"/>
      <c r="CO9" s="804"/>
      <c r="CP9" s="804"/>
      <c r="CQ9" s="805"/>
      <c r="CR9" s="803">
        <v>5</v>
      </c>
      <c r="CS9" s="804"/>
      <c r="CT9" s="804"/>
      <c r="CU9" s="804"/>
      <c r="CV9" s="805"/>
      <c r="CW9" s="803" t="s">
        <v>587</v>
      </c>
      <c r="CX9" s="804"/>
      <c r="CY9" s="804"/>
      <c r="CZ9" s="804"/>
      <c r="DA9" s="805"/>
      <c r="DB9" s="803" t="s">
        <v>586</v>
      </c>
      <c r="DC9" s="804"/>
      <c r="DD9" s="804"/>
      <c r="DE9" s="804"/>
      <c r="DF9" s="805"/>
      <c r="DG9" s="803" t="s">
        <v>587</v>
      </c>
      <c r="DH9" s="804"/>
      <c r="DI9" s="804"/>
      <c r="DJ9" s="804"/>
      <c r="DK9" s="805"/>
      <c r="DL9" s="803" t="s">
        <v>586</v>
      </c>
      <c r="DM9" s="804"/>
      <c r="DN9" s="804"/>
      <c r="DO9" s="804"/>
      <c r="DP9" s="805"/>
      <c r="DQ9" s="803" t="s">
        <v>586</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572</v>
      </c>
      <c r="BT10" s="791"/>
      <c r="BU10" s="791"/>
      <c r="BV10" s="791"/>
      <c r="BW10" s="791"/>
      <c r="BX10" s="791"/>
      <c r="BY10" s="791"/>
      <c r="BZ10" s="791"/>
      <c r="CA10" s="791"/>
      <c r="CB10" s="791"/>
      <c r="CC10" s="791"/>
      <c r="CD10" s="791"/>
      <c r="CE10" s="791"/>
      <c r="CF10" s="791"/>
      <c r="CG10" s="792"/>
      <c r="CH10" s="803">
        <v>-1</v>
      </c>
      <c r="CI10" s="804"/>
      <c r="CJ10" s="804"/>
      <c r="CK10" s="804"/>
      <c r="CL10" s="805"/>
      <c r="CM10" s="803">
        <v>47</v>
      </c>
      <c r="CN10" s="804"/>
      <c r="CO10" s="804"/>
      <c r="CP10" s="804"/>
      <c r="CQ10" s="805"/>
      <c r="CR10" s="803">
        <v>20</v>
      </c>
      <c r="CS10" s="804"/>
      <c r="CT10" s="804"/>
      <c r="CU10" s="804"/>
      <c r="CV10" s="805"/>
      <c r="CW10" s="803">
        <v>27</v>
      </c>
      <c r="CX10" s="804"/>
      <c r="CY10" s="804"/>
      <c r="CZ10" s="804"/>
      <c r="DA10" s="805"/>
      <c r="DB10" s="803" t="s">
        <v>586</v>
      </c>
      <c r="DC10" s="804"/>
      <c r="DD10" s="804"/>
      <c r="DE10" s="804"/>
      <c r="DF10" s="805"/>
      <c r="DG10" s="803" t="s">
        <v>588</v>
      </c>
      <c r="DH10" s="804"/>
      <c r="DI10" s="804"/>
      <c r="DJ10" s="804"/>
      <c r="DK10" s="805"/>
      <c r="DL10" s="803" t="s">
        <v>586</v>
      </c>
      <c r="DM10" s="804"/>
      <c r="DN10" s="804"/>
      <c r="DO10" s="804"/>
      <c r="DP10" s="805"/>
      <c r="DQ10" s="803" t="s">
        <v>586</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573</v>
      </c>
      <c r="BT11" s="791"/>
      <c r="BU11" s="791"/>
      <c r="BV11" s="791"/>
      <c r="BW11" s="791"/>
      <c r="BX11" s="791"/>
      <c r="BY11" s="791"/>
      <c r="BZ11" s="791"/>
      <c r="CA11" s="791"/>
      <c r="CB11" s="791"/>
      <c r="CC11" s="791"/>
      <c r="CD11" s="791"/>
      <c r="CE11" s="791"/>
      <c r="CF11" s="791"/>
      <c r="CG11" s="792"/>
      <c r="CH11" s="803">
        <v>-31</v>
      </c>
      <c r="CI11" s="804"/>
      <c r="CJ11" s="804"/>
      <c r="CK11" s="804"/>
      <c r="CL11" s="805"/>
      <c r="CM11" s="803">
        <v>196</v>
      </c>
      <c r="CN11" s="804"/>
      <c r="CO11" s="804"/>
      <c r="CP11" s="804"/>
      <c r="CQ11" s="805"/>
      <c r="CR11" s="803">
        <v>30</v>
      </c>
      <c r="CS11" s="804"/>
      <c r="CT11" s="804"/>
      <c r="CU11" s="804"/>
      <c r="CV11" s="805"/>
      <c r="CW11" s="803">
        <v>5</v>
      </c>
      <c r="CX11" s="804"/>
      <c r="CY11" s="804"/>
      <c r="CZ11" s="804"/>
      <c r="DA11" s="805"/>
      <c r="DB11" s="803" t="s">
        <v>589</v>
      </c>
      <c r="DC11" s="804"/>
      <c r="DD11" s="804"/>
      <c r="DE11" s="804"/>
      <c r="DF11" s="805"/>
      <c r="DG11" s="803" t="s">
        <v>590</v>
      </c>
      <c r="DH11" s="804"/>
      <c r="DI11" s="804"/>
      <c r="DJ11" s="804"/>
      <c r="DK11" s="805"/>
      <c r="DL11" s="803" t="s">
        <v>586</v>
      </c>
      <c r="DM11" s="804"/>
      <c r="DN11" s="804"/>
      <c r="DO11" s="804"/>
      <c r="DP11" s="805"/>
      <c r="DQ11" s="803" t="s">
        <v>586</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574</v>
      </c>
      <c r="BT12" s="791"/>
      <c r="BU12" s="791"/>
      <c r="BV12" s="791"/>
      <c r="BW12" s="791"/>
      <c r="BX12" s="791"/>
      <c r="BY12" s="791"/>
      <c r="BZ12" s="791"/>
      <c r="CA12" s="791"/>
      <c r="CB12" s="791"/>
      <c r="CC12" s="791"/>
      <c r="CD12" s="791"/>
      <c r="CE12" s="791"/>
      <c r="CF12" s="791"/>
      <c r="CG12" s="792"/>
      <c r="CH12" s="803">
        <v>25</v>
      </c>
      <c r="CI12" s="804"/>
      <c r="CJ12" s="804"/>
      <c r="CK12" s="804"/>
      <c r="CL12" s="805"/>
      <c r="CM12" s="803">
        <v>697</v>
      </c>
      <c r="CN12" s="804"/>
      <c r="CO12" s="804"/>
      <c r="CP12" s="804"/>
      <c r="CQ12" s="805"/>
      <c r="CR12" s="803">
        <v>140</v>
      </c>
      <c r="CS12" s="804"/>
      <c r="CT12" s="804"/>
      <c r="CU12" s="804"/>
      <c r="CV12" s="805"/>
      <c r="CW12" s="803" t="s">
        <v>588</v>
      </c>
      <c r="CX12" s="804"/>
      <c r="CY12" s="804"/>
      <c r="CZ12" s="804"/>
      <c r="DA12" s="805"/>
      <c r="DB12" s="803" t="s">
        <v>589</v>
      </c>
      <c r="DC12" s="804"/>
      <c r="DD12" s="804"/>
      <c r="DE12" s="804"/>
      <c r="DF12" s="805"/>
      <c r="DG12" s="803" t="s">
        <v>586</v>
      </c>
      <c r="DH12" s="804"/>
      <c r="DI12" s="804"/>
      <c r="DJ12" s="804"/>
      <c r="DK12" s="805"/>
      <c r="DL12" s="803" t="s">
        <v>586</v>
      </c>
      <c r="DM12" s="804"/>
      <c r="DN12" s="804"/>
      <c r="DO12" s="804"/>
      <c r="DP12" s="805"/>
      <c r="DQ12" s="803" t="s">
        <v>586</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377</v>
      </c>
      <c r="B23" s="812" t="s">
        <v>378</v>
      </c>
      <c r="C23" s="813"/>
      <c r="D23" s="813"/>
      <c r="E23" s="813"/>
      <c r="F23" s="813"/>
      <c r="G23" s="813"/>
      <c r="H23" s="813"/>
      <c r="I23" s="813"/>
      <c r="J23" s="813"/>
      <c r="K23" s="813"/>
      <c r="L23" s="813"/>
      <c r="M23" s="813"/>
      <c r="N23" s="813"/>
      <c r="O23" s="813"/>
      <c r="P23" s="814"/>
      <c r="Q23" s="815">
        <v>40409</v>
      </c>
      <c r="R23" s="816"/>
      <c r="S23" s="816"/>
      <c r="T23" s="816"/>
      <c r="U23" s="816"/>
      <c r="V23" s="816">
        <v>39837</v>
      </c>
      <c r="W23" s="816"/>
      <c r="X23" s="816"/>
      <c r="Y23" s="816"/>
      <c r="Z23" s="816"/>
      <c r="AA23" s="816">
        <v>572</v>
      </c>
      <c r="AB23" s="816"/>
      <c r="AC23" s="816"/>
      <c r="AD23" s="816"/>
      <c r="AE23" s="817"/>
      <c r="AF23" s="818">
        <v>488</v>
      </c>
      <c r="AG23" s="816"/>
      <c r="AH23" s="816"/>
      <c r="AI23" s="816"/>
      <c r="AJ23" s="819"/>
      <c r="AK23" s="820"/>
      <c r="AL23" s="821"/>
      <c r="AM23" s="821"/>
      <c r="AN23" s="821"/>
      <c r="AO23" s="821"/>
      <c r="AP23" s="816">
        <v>55433</v>
      </c>
      <c r="AQ23" s="816"/>
      <c r="AR23" s="816"/>
      <c r="AS23" s="816"/>
      <c r="AT23" s="816"/>
      <c r="AU23" s="822"/>
      <c r="AV23" s="822"/>
      <c r="AW23" s="822"/>
      <c r="AX23" s="822"/>
      <c r="AY23" s="823"/>
      <c r="AZ23" s="831" t="s">
        <v>379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14307</v>
      </c>
      <c r="R28" s="845"/>
      <c r="S28" s="845"/>
      <c r="T28" s="845"/>
      <c r="U28" s="845"/>
      <c r="V28" s="845">
        <v>13864</v>
      </c>
      <c r="W28" s="845"/>
      <c r="X28" s="845"/>
      <c r="Y28" s="845"/>
      <c r="Z28" s="845"/>
      <c r="AA28" s="845">
        <v>443</v>
      </c>
      <c r="AB28" s="845"/>
      <c r="AC28" s="845"/>
      <c r="AD28" s="845"/>
      <c r="AE28" s="846"/>
      <c r="AF28" s="847">
        <v>443</v>
      </c>
      <c r="AG28" s="845"/>
      <c r="AH28" s="845"/>
      <c r="AI28" s="845"/>
      <c r="AJ28" s="848"/>
      <c r="AK28" s="849">
        <v>1144</v>
      </c>
      <c r="AL28" s="840"/>
      <c r="AM28" s="840"/>
      <c r="AN28" s="840"/>
      <c r="AO28" s="840"/>
      <c r="AP28" s="840" t="s">
        <v>584</v>
      </c>
      <c r="AQ28" s="840"/>
      <c r="AR28" s="840"/>
      <c r="AS28" s="840"/>
      <c r="AT28" s="840"/>
      <c r="AU28" s="840" t="s">
        <v>584</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90</v>
      </c>
      <c r="R29" s="781"/>
      <c r="S29" s="781"/>
      <c r="T29" s="781"/>
      <c r="U29" s="781"/>
      <c r="V29" s="781">
        <v>90</v>
      </c>
      <c r="W29" s="781"/>
      <c r="X29" s="781"/>
      <c r="Y29" s="781"/>
      <c r="Z29" s="781"/>
      <c r="AA29" s="781" t="s">
        <v>591</v>
      </c>
      <c r="AB29" s="781"/>
      <c r="AC29" s="781"/>
      <c r="AD29" s="781"/>
      <c r="AE29" s="782"/>
      <c r="AF29" s="783" t="s">
        <v>119</v>
      </c>
      <c r="AG29" s="784"/>
      <c r="AH29" s="784"/>
      <c r="AI29" s="784"/>
      <c r="AJ29" s="785"/>
      <c r="AK29" s="852">
        <v>50</v>
      </c>
      <c r="AL29" s="853"/>
      <c r="AM29" s="853"/>
      <c r="AN29" s="853"/>
      <c r="AO29" s="853"/>
      <c r="AP29" s="853">
        <v>22</v>
      </c>
      <c r="AQ29" s="853"/>
      <c r="AR29" s="853"/>
      <c r="AS29" s="853"/>
      <c r="AT29" s="853"/>
      <c r="AU29" s="853">
        <v>6</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8582</v>
      </c>
      <c r="R30" s="781"/>
      <c r="S30" s="781"/>
      <c r="T30" s="781"/>
      <c r="U30" s="781"/>
      <c r="V30" s="781">
        <v>8253</v>
      </c>
      <c r="W30" s="781"/>
      <c r="X30" s="781"/>
      <c r="Y30" s="781"/>
      <c r="Z30" s="781"/>
      <c r="AA30" s="781">
        <v>329</v>
      </c>
      <c r="AB30" s="781"/>
      <c r="AC30" s="781"/>
      <c r="AD30" s="781"/>
      <c r="AE30" s="782"/>
      <c r="AF30" s="783">
        <v>329</v>
      </c>
      <c r="AG30" s="784"/>
      <c r="AH30" s="784"/>
      <c r="AI30" s="784"/>
      <c r="AJ30" s="785"/>
      <c r="AK30" s="852">
        <v>1181</v>
      </c>
      <c r="AL30" s="853"/>
      <c r="AM30" s="853"/>
      <c r="AN30" s="853"/>
      <c r="AO30" s="853"/>
      <c r="AP30" s="853" t="s">
        <v>584</v>
      </c>
      <c r="AQ30" s="853"/>
      <c r="AR30" s="853"/>
      <c r="AS30" s="853"/>
      <c r="AT30" s="853"/>
      <c r="AU30" s="853" t="s">
        <v>584</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1304</v>
      </c>
      <c r="R31" s="781"/>
      <c r="S31" s="781"/>
      <c r="T31" s="781"/>
      <c r="U31" s="781"/>
      <c r="V31" s="781">
        <v>1298</v>
      </c>
      <c r="W31" s="781"/>
      <c r="X31" s="781"/>
      <c r="Y31" s="781"/>
      <c r="Z31" s="781"/>
      <c r="AA31" s="781">
        <v>6</v>
      </c>
      <c r="AB31" s="781"/>
      <c r="AC31" s="781"/>
      <c r="AD31" s="781"/>
      <c r="AE31" s="782"/>
      <c r="AF31" s="783">
        <v>6</v>
      </c>
      <c r="AG31" s="784"/>
      <c r="AH31" s="784"/>
      <c r="AI31" s="784"/>
      <c r="AJ31" s="785"/>
      <c r="AK31" s="852">
        <v>297</v>
      </c>
      <c r="AL31" s="853"/>
      <c r="AM31" s="853"/>
      <c r="AN31" s="853"/>
      <c r="AO31" s="853"/>
      <c r="AP31" s="853" t="s">
        <v>584</v>
      </c>
      <c r="AQ31" s="853"/>
      <c r="AR31" s="853"/>
      <c r="AS31" s="853"/>
      <c r="AT31" s="853"/>
      <c r="AU31" s="853" t="s">
        <v>585</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394</v>
      </c>
      <c r="C32" s="778"/>
      <c r="D32" s="778"/>
      <c r="E32" s="778"/>
      <c r="F32" s="778"/>
      <c r="G32" s="778"/>
      <c r="H32" s="778"/>
      <c r="I32" s="778"/>
      <c r="J32" s="778"/>
      <c r="K32" s="778"/>
      <c r="L32" s="778"/>
      <c r="M32" s="778"/>
      <c r="N32" s="778"/>
      <c r="O32" s="778"/>
      <c r="P32" s="779"/>
      <c r="Q32" s="780">
        <v>100</v>
      </c>
      <c r="R32" s="781"/>
      <c r="S32" s="781"/>
      <c r="T32" s="781"/>
      <c r="U32" s="781"/>
      <c r="V32" s="781">
        <v>100</v>
      </c>
      <c r="W32" s="781"/>
      <c r="X32" s="781"/>
      <c r="Y32" s="781"/>
      <c r="Z32" s="781"/>
      <c r="AA32" s="781" t="s">
        <v>591</v>
      </c>
      <c r="AB32" s="781"/>
      <c r="AC32" s="781"/>
      <c r="AD32" s="781"/>
      <c r="AE32" s="782"/>
      <c r="AF32" s="783" t="s">
        <v>379</v>
      </c>
      <c r="AG32" s="784"/>
      <c r="AH32" s="784"/>
      <c r="AI32" s="784"/>
      <c r="AJ32" s="785"/>
      <c r="AK32" s="852">
        <v>46</v>
      </c>
      <c r="AL32" s="853"/>
      <c r="AM32" s="853"/>
      <c r="AN32" s="853"/>
      <c r="AO32" s="853"/>
      <c r="AP32" s="853" t="s">
        <v>585</v>
      </c>
      <c r="AQ32" s="853"/>
      <c r="AR32" s="853"/>
      <c r="AS32" s="853"/>
      <c r="AT32" s="853"/>
      <c r="AU32" s="853" t="s">
        <v>584</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395</v>
      </c>
      <c r="C33" s="778"/>
      <c r="D33" s="778"/>
      <c r="E33" s="778"/>
      <c r="F33" s="778"/>
      <c r="G33" s="778"/>
      <c r="H33" s="778"/>
      <c r="I33" s="778"/>
      <c r="J33" s="778"/>
      <c r="K33" s="778"/>
      <c r="L33" s="778"/>
      <c r="M33" s="778"/>
      <c r="N33" s="778"/>
      <c r="O33" s="778"/>
      <c r="P33" s="779"/>
      <c r="Q33" s="780">
        <v>118</v>
      </c>
      <c r="R33" s="781"/>
      <c r="S33" s="781"/>
      <c r="T33" s="781"/>
      <c r="U33" s="781"/>
      <c r="V33" s="781">
        <v>115</v>
      </c>
      <c r="W33" s="781"/>
      <c r="X33" s="781"/>
      <c r="Y33" s="781"/>
      <c r="Z33" s="781"/>
      <c r="AA33" s="781">
        <v>3</v>
      </c>
      <c r="AB33" s="781"/>
      <c r="AC33" s="781"/>
      <c r="AD33" s="781"/>
      <c r="AE33" s="782"/>
      <c r="AF33" s="783">
        <v>3</v>
      </c>
      <c r="AG33" s="784"/>
      <c r="AH33" s="784"/>
      <c r="AI33" s="784"/>
      <c r="AJ33" s="785"/>
      <c r="AK33" s="852" t="s">
        <v>584</v>
      </c>
      <c r="AL33" s="853"/>
      <c r="AM33" s="853"/>
      <c r="AN33" s="853"/>
      <c r="AO33" s="853"/>
      <c r="AP33" s="853">
        <v>7</v>
      </c>
      <c r="AQ33" s="853"/>
      <c r="AR33" s="853"/>
      <c r="AS33" s="853"/>
      <c r="AT33" s="853"/>
      <c r="AU33" s="853" t="s">
        <v>584</v>
      </c>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396</v>
      </c>
      <c r="C34" s="778"/>
      <c r="D34" s="778"/>
      <c r="E34" s="778"/>
      <c r="F34" s="778"/>
      <c r="G34" s="778"/>
      <c r="H34" s="778"/>
      <c r="I34" s="778"/>
      <c r="J34" s="778"/>
      <c r="K34" s="778"/>
      <c r="L34" s="778"/>
      <c r="M34" s="778"/>
      <c r="N34" s="778"/>
      <c r="O34" s="778"/>
      <c r="P34" s="779"/>
      <c r="Q34" s="780">
        <v>26998</v>
      </c>
      <c r="R34" s="781"/>
      <c r="S34" s="781"/>
      <c r="T34" s="781"/>
      <c r="U34" s="781"/>
      <c r="V34" s="781">
        <v>1603</v>
      </c>
      <c r="W34" s="781"/>
      <c r="X34" s="781"/>
      <c r="Y34" s="781"/>
      <c r="Z34" s="781"/>
      <c r="AA34" s="781">
        <v>25395</v>
      </c>
      <c r="AB34" s="781"/>
      <c r="AC34" s="781"/>
      <c r="AD34" s="781"/>
      <c r="AE34" s="782"/>
      <c r="AF34" s="783">
        <v>25395</v>
      </c>
      <c r="AG34" s="784"/>
      <c r="AH34" s="784"/>
      <c r="AI34" s="784"/>
      <c r="AJ34" s="785"/>
      <c r="AK34" s="852" t="s">
        <v>584</v>
      </c>
      <c r="AL34" s="853"/>
      <c r="AM34" s="853"/>
      <c r="AN34" s="853"/>
      <c r="AO34" s="853"/>
      <c r="AP34" s="853">
        <v>247</v>
      </c>
      <c r="AQ34" s="853"/>
      <c r="AR34" s="853"/>
      <c r="AS34" s="853"/>
      <c r="AT34" s="853"/>
      <c r="AU34" s="853" t="s">
        <v>584</v>
      </c>
      <c r="AV34" s="853"/>
      <c r="AW34" s="853"/>
      <c r="AX34" s="853"/>
      <c r="AY34" s="853"/>
      <c r="AZ34" s="854" t="s">
        <v>582</v>
      </c>
      <c r="BA34" s="854"/>
      <c r="BB34" s="854"/>
      <c r="BC34" s="854"/>
      <c r="BD34" s="854"/>
      <c r="BE34" s="850" t="s">
        <v>397</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398</v>
      </c>
      <c r="C35" s="778"/>
      <c r="D35" s="778"/>
      <c r="E35" s="778"/>
      <c r="F35" s="778"/>
      <c r="G35" s="778"/>
      <c r="H35" s="778"/>
      <c r="I35" s="778"/>
      <c r="J35" s="778"/>
      <c r="K35" s="778"/>
      <c r="L35" s="778"/>
      <c r="M35" s="778"/>
      <c r="N35" s="778"/>
      <c r="O35" s="778"/>
      <c r="P35" s="779"/>
      <c r="Q35" s="780">
        <v>2103</v>
      </c>
      <c r="R35" s="781"/>
      <c r="S35" s="781"/>
      <c r="T35" s="781"/>
      <c r="U35" s="781"/>
      <c r="V35" s="781">
        <v>354</v>
      </c>
      <c r="W35" s="781"/>
      <c r="X35" s="781"/>
      <c r="Y35" s="781"/>
      <c r="Z35" s="781"/>
      <c r="AA35" s="781">
        <v>1749</v>
      </c>
      <c r="AB35" s="781"/>
      <c r="AC35" s="781"/>
      <c r="AD35" s="781"/>
      <c r="AE35" s="782"/>
      <c r="AF35" s="783">
        <v>1749</v>
      </c>
      <c r="AG35" s="784"/>
      <c r="AH35" s="784"/>
      <c r="AI35" s="784"/>
      <c r="AJ35" s="785"/>
      <c r="AK35" s="852">
        <v>99</v>
      </c>
      <c r="AL35" s="853"/>
      <c r="AM35" s="853"/>
      <c r="AN35" s="853"/>
      <c r="AO35" s="853"/>
      <c r="AP35" s="853">
        <v>8863</v>
      </c>
      <c r="AQ35" s="853"/>
      <c r="AR35" s="853"/>
      <c r="AS35" s="853"/>
      <c r="AT35" s="853"/>
      <c r="AU35" s="853">
        <v>487</v>
      </c>
      <c r="AV35" s="853"/>
      <c r="AW35" s="853"/>
      <c r="AX35" s="853"/>
      <c r="AY35" s="853"/>
      <c r="AZ35" s="854" t="s">
        <v>582</v>
      </c>
      <c r="BA35" s="854"/>
      <c r="BB35" s="854"/>
      <c r="BC35" s="854"/>
      <c r="BD35" s="854"/>
      <c r="BE35" s="850" t="s">
        <v>397</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399</v>
      </c>
      <c r="C36" s="778"/>
      <c r="D36" s="778"/>
      <c r="E36" s="778"/>
      <c r="F36" s="778"/>
      <c r="G36" s="778"/>
      <c r="H36" s="778"/>
      <c r="I36" s="778"/>
      <c r="J36" s="778"/>
      <c r="K36" s="778"/>
      <c r="L36" s="778"/>
      <c r="M36" s="778"/>
      <c r="N36" s="778"/>
      <c r="O36" s="778"/>
      <c r="P36" s="779"/>
      <c r="Q36" s="780">
        <v>3678</v>
      </c>
      <c r="R36" s="781"/>
      <c r="S36" s="781"/>
      <c r="T36" s="781"/>
      <c r="U36" s="781"/>
      <c r="V36" s="781">
        <v>3653</v>
      </c>
      <c r="W36" s="781"/>
      <c r="X36" s="781"/>
      <c r="Y36" s="781"/>
      <c r="Z36" s="781"/>
      <c r="AA36" s="781">
        <v>25</v>
      </c>
      <c r="AB36" s="781"/>
      <c r="AC36" s="781"/>
      <c r="AD36" s="781"/>
      <c r="AE36" s="782"/>
      <c r="AF36" s="783">
        <v>2</v>
      </c>
      <c r="AG36" s="784"/>
      <c r="AH36" s="784"/>
      <c r="AI36" s="784"/>
      <c r="AJ36" s="785"/>
      <c r="AK36" s="852">
        <v>620</v>
      </c>
      <c r="AL36" s="853"/>
      <c r="AM36" s="853"/>
      <c r="AN36" s="853"/>
      <c r="AO36" s="853"/>
      <c r="AP36" s="853">
        <v>12407</v>
      </c>
      <c r="AQ36" s="853"/>
      <c r="AR36" s="853"/>
      <c r="AS36" s="853"/>
      <c r="AT36" s="853"/>
      <c r="AU36" s="853">
        <v>5099</v>
      </c>
      <c r="AV36" s="853"/>
      <c r="AW36" s="853"/>
      <c r="AX36" s="853"/>
      <c r="AY36" s="853"/>
      <c r="AZ36" s="854" t="s">
        <v>583</v>
      </c>
      <c r="BA36" s="854"/>
      <c r="BB36" s="854"/>
      <c r="BC36" s="854"/>
      <c r="BD36" s="854"/>
      <c r="BE36" s="850" t="s">
        <v>400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401</v>
      </c>
      <c r="C37" s="778"/>
      <c r="D37" s="778"/>
      <c r="E37" s="778"/>
      <c r="F37" s="778"/>
      <c r="G37" s="778"/>
      <c r="H37" s="778"/>
      <c r="I37" s="778"/>
      <c r="J37" s="778"/>
      <c r="K37" s="778"/>
      <c r="L37" s="778"/>
      <c r="M37" s="778"/>
      <c r="N37" s="778"/>
      <c r="O37" s="778"/>
      <c r="P37" s="779"/>
      <c r="Q37" s="780">
        <v>160</v>
      </c>
      <c r="R37" s="781"/>
      <c r="S37" s="781"/>
      <c r="T37" s="781"/>
      <c r="U37" s="781"/>
      <c r="V37" s="781">
        <v>160</v>
      </c>
      <c r="W37" s="781"/>
      <c r="X37" s="781"/>
      <c r="Y37" s="781"/>
      <c r="Z37" s="781"/>
      <c r="AA37" s="781">
        <v>1</v>
      </c>
      <c r="AB37" s="781"/>
      <c r="AC37" s="781"/>
      <c r="AD37" s="781"/>
      <c r="AE37" s="782"/>
      <c r="AF37" s="783">
        <v>1</v>
      </c>
      <c r="AG37" s="784"/>
      <c r="AH37" s="784"/>
      <c r="AI37" s="784"/>
      <c r="AJ37" s="785"/>
      <c r="AK37" s="852">
        <v>103</v>
      </c>
      <c r="AL37" s="853"/>
      <c r="AM37" s="853"/>
      <c r="AN37" s="853"/>
      <c r="AO37" s="853"/>
      <c r="AP37" s="853">
        <v>956</v>
      </c>
      <c r="AQ37" s="853"/>
      <c r="AR37" s="853"/>
      <c r="AS37" s="853"/>
      <c r="AT37" s="853"/>
      <c r="AU37" s="853">
        <v>956</v>
      </c>
      <c r="AV37" s="853"/>
      <c r="AW37" s="853"/>
      <c r="AX37" s="853"/>
      <c r="AY37" s="853"/>
      <c r="AZ37" s="854" t="s">
        <v>583</v>
      </c>
      <c r="BA37" s="854"/>
      <c r="BB37" s="854"/>
      <c r="BC37" s="854"/>
      <c r="BD37" s="854"/>
      <c r="BE37" s="850" t="s">
        <v>402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377</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27927</v>
      </c>
      <c r="AG63" s="864"/>
      <c r="AH63" s="864"/>
      <c r="AI63" s="864"/>
      <c r="AJ63" s="865"/>
      <c r="AK63" s="866"/>
      <c r="AL63" s="861"/>
      <c r="AM63" s="861"/>
      <c r="AN63" s="861"/>
      <c r="AO63" s="861"/>
      <c r="AP63" s="864">
        <v>22501</v>
      </c>
      <c r="AQ63" s="864"/>
      <c r="AR63" s="864"/>
      <c r="AS63" s="864"/>
      <c r="AT63" s="864"/>
      <c r="AU63" s="864">
        <v>6548</v>
      </c>
      <c r="AV63" s="864"/>
      <c r="AW63" s="864"/>
      <c r="AX63" s="864"/>
      <c r="AY63" s="864"/>
      <c r="AZ63" s="868"/>
      <c r="BA63" s="868"/>
      <c r="BB63" s="868"/>
      <c r="BC63" s="868"/>
      <c r="BD63" s="868"/>
      <c r="BE63" s="869"/>
      <c r="BF63" s="869"/>
      <c r="BG63" s="869"/>
      <c r="BH63" s="869"/>
      <c r="BI63" s="870"/>
      <c r="BJ63" s="871" t="s">
        <v>405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407</v>
      </c>
      <c r="B66" s="763"/>
      <c r="C66" s="763"/>
      <c r="D66" s="763"/>
      <c r="E66" s="763"/>
      <c r="F66" s="763"/>
      <c r="G66" s="763"/>
      <c r="H66" s="763"/>
      <c r="I66" s="763"/>
      <c r="J66" s="763"/>
      <c r="K66" s="763"/>
      <c r="L66" s="763"/>
      <c r="M66" s="763"/>
      <c r="N66" s="763"/>
      <c r="O66" s="763"/>
      <c r="P66" s="764"/>
      <c r="Q66" s="739" t="s">
        <v>408</v>
      </c>
      <c r="R66" s="740"/>
      <c r="S66" s="740"/>
      <c r="T66" s="740"/>
      <c r="U66" s="741"/>
      <c r="V66" s="739" t="s">
        <v>409</v>
      </c>
      <c r="W66" s="740"/>
      <c r="X66" s="740"/>
      <c r="Y66" s="740"/>
      <c r="Z66" s="741"/>
      <c r="AA66" s="739" t="s">
        <v>410</v>
      </c>
      <c r="AB66" s="740"/>
      <c r="AC66" s="740"/>
      <c r="AD66" s="740"/>
      <c r="AE66" s="741"/>
      <c r="AF66" s="874" t="s">
        <v>385</v>
      </c>
      <c r="AG66" s="835"/>
      <c r="AH66" s="835"/>
      <c r="AI66" s="835"/>
      <c r="AJ66" s="875"/>
      <c r="AK66" s="739" t="s">
        <v>411</v>
      </c>
      <c r="AL66" s="763"/>
      <c r="AM66" s="763"/>
      <c r="AN66" s="763"/>
      <c r="AO66" s="764"/>
      <c r="AP66" s="739" t="s">
        <v>412</v>
      </c>
      <c r="AQ66" s="740"/>
      <c r="AR66" s="740"/>
      <c r="AS66" s="740"/>
      <c r="AT66" s="741"/>
      <c r="AU66" s="739" t="s">
        <v>413</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v>1015</v>
      </c>
      <c r="R68" s="888"/>
      <c r="S68" s="888"/>
      <c r="T68" s="888"/>
      <c r="U68" s="888"/>
      <c r="V68" s="888">
        <v>998</v>
      </c>
      <c r="W68" s="888"/>
      <c r="X68" s="888"/>
      <c r="Y68" s="888"/>
      <c r="Z68" s="888"/>
      <c r="AA68" s="888">
        <v>17</v>
      </c>
      <c r="AB68" s="888"/>
      <c r="AC68" s="888"/>
      <c r="AD68" s="888"/>
      <c r="AE68" s="888"/>
      <c r="AF68" s="888">
        <v>17</v>
      </c>
      <c r="AG68" s="888"/>
      <c r="AH68" s="888"/>
      <c r="AI68" s="888"/>
      <c r="AJ68" s="888"/>
      <c r="AK68" s="888">
        <v>72</v>
      </c>
      <c r="AL68" s="888"/>
      <c r="AM68" s="888"/>
      <c r="AN68" s="888"/>
      <c r="AO68" s="888"/>
      <c r="AP68" s="888">
        <v>196</v>
      </c>
      <c r="AQ68" s="888"/>
      <c r="AR68" s="888"/>
      <c r="AS68" s="888"/>
      <c r="AT68" s="888"/>
      <c r="AU68" s="888">
        <v>111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576</v>
      </c>
      <c r="C69" s="896"/>
      <c r="D69" s="896"/>
      <c r="E69" s="896"/>
      <c r="F69" s="896"/>
      <c r="G69" s="896"/>
      <c r="H69" s="896"/>
      <c r="I69" s="896"/>
      <c r="J69" s="896"/>
      <c r="K69" s="896"/>
      <c r="L69" s="896"/>
      <c r="M69" s="896"/>
      <c r="N69" s="896"/>
      <c r="O69" s="896"/>
      <c r="P69" s="897"/>
      <c r="Q69" s="898">
        <v>1045</v>
      </c>
      <c r="R69" s="853"/>
      <c r="S69" s="853"/>
      <c r="T69" s="853"/>
      <c r="U69" s="853"/>
      <c r="V69" s="853">
        <v>1044</v>
      </c>
      <c r="W69" s="853"/>
      <c r="X69" s="853"/>
      <c r="Y69" s="853"/>
      <c r="Z69" s="853"/>
      <c r="AA69" s="853">
        <v>2</v>
      </c>
      <c r="AB69" s="853"/>
      <c r="AC69" s="853"/>
      <c r="AD69" s="853"/>
      <c r="AE69" s="853"/>
      <c r="AF69" s="853">
        <v>2</v>
      </c>
      <c r="AG69" s="853"/>
      <c r="AH69" s="853"/>
      <c r="AI69" s="853"/>
      <c r="AJ69" s="853"/>
      <c r="AK69" s="853">
        <v>75</v>
      </c>
      <c r="AL69" s="853"/>
      <c r="AM69" s="853"/>
      <c r="AN69" s="853"/>
      <c r="AO69" s="853"/>
      <c r="AP69" s="853">
        <v>24</v>
      </c>
      <c r="AQ69" s="853"/>
      <c r="AR69" s="853"/>
      <c r="AS69" s="853"/>
      <c r="AT69" s="853"/>
      <c r="AU69" s="853">
        <v>21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577</v>
      </c>
      <c r="C70" s="896"/>
      <c r="D70" s="896"/>
      <c r="E70" s="896"/>
      <c r="F70" s="896"/>
      <c r="G70" s="896"/>
      <c r="H70" s="896"/>
      <c r="I70" s="896"/>
      <c r="J70" s="896"/>
      <c r="K70" s="896"/>
      <c r="L70" s="896"/>
      <c r="M70" s="896"/>
      <c r="N70" s="896"/>
      <c r="O70" s="896"/>
      <c r="P70" s="897"/>
      <c r="Q70" s="898">
        <v>489</v>
      </c>
      <c r="R70" s="853"/>
      <c r="S70" s="853"/>
      <c r="T70" s="853"/>
      <c r="U70" s="853"/>
      <c r="V70" s="853">
        <v>477</v>
      </c>
      <c r="W70" s="853"/>
      <c r="X70" s="853"/>
      <c r="Y70" s="853"/>
      <c r="Z70" s="853"/>
      <c r="AA70" s="853">
        <v>12</v>
      </c>
      <c r="AB70" s="853"/>
      <c r="AC70" s="853"/>
      <c r="AD70" s="853"/>
      <c r="AE70" s="853"/>
      <c r="AF70" s="853">
        <v>12</v>
      </c>
      <c r="AG70" s="853"/>
      <c r="AH70" s="853"/>
      <c r="AI70" s="853"/>
      <c r="AJ70" s="853"/>
      <c r="AK70" s="853">
        <v>36</v>
      </c>
      <c r="AL70" s="853"/>
      <c r="AM70" s="853"/>
      <c r="AN70" s="853"/>
      <c r="AO70" s="853"/>
      <c r="AP70" s="853">
        <v>1691</v>
      </c>
      <c r="AQ70" s="853"/>
      <c r="AR70" s="853"/>
      <c r="AS70" s="853"/>
      <c r="AT70" s="853"/>
      <c r="AU70" s="853">
        <v>265</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578</v>
      </c>
      <c r="C71" s="896"/>
      <c r="D71" s="896"/>
      <c r="E71" s="896"/>
      <c r="F71" s="896"/>
      <c r="G71" s="896"/>
      <c r="H71" s="896"/>
      <c r="I71" s="896"/>
      <c r="J71" s="896"/>
      <c r="K71" s="896"/>
      <c r="L71" s="896"/>
      <c r="M71" s="896"/>
      <c r="N71" s="896"/>
      <c r="O71" s="896"/>
      <c r="P71" s="897"/>
      <c r="Q71" s="898">
        <v>1</v>
      </c>
      <c r="R71" s="853"/>
      <c r="S71" s="853"/>
      <c r="T71" s="853"/>
      <c r="U71" s="853"/>
      <c r="V71" s="853">
        <v>0</v>
      </c>
      <c r="W71" s="853"/>
      <c r="X71" s="853"/>
      <c r="Y71" s="853"/>
      <c r="Z71" s="853"/>
      <c r="AA71" s="853">
        <v>0</v>
      </c>
      <c r="AB71" s="853"/>
      <c r="AC71" s="853"/>
      <c r="AD71" s="853"/>
      <c r="AE71" s="853"/>
      <c r="AF71" s="853">
        <v>0</v>
      </c>
      <c r="AG71" s="853"/>
      <c r="AH71" s="853"/>
      <c r="AI71" s="853"/>
      <c r="AJ71" s="853"/>
      <c r="AK71" s="853" t="s">
        <v>584</v>
      </c>
      <c r="AL71" s="853"/>
      <c r="AM71" s="853"/>
      <c r="AN71" s="853"/>
      <c r="AO71" s="853"/>
      <c r="AP71" s="853" t="s">
        <v>584</v>
      </c>
      <c r="AQ71" s="853"/>
      <c r="AR71" s="853"/>
      <c r="AS71" s="853"/>
      <c r="AT71" s="853"/>
      <c r="AU71" s="853" t="s">
        <v>584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579</v>
      </c>
      <c r="C72" s="896"/>
      <c r="D72" s="896"/>
      <c r="E72" s="896"/>
      <c r="F72" s="896"/>
      <c r="G72" s="896"/>
      <c r="H72" s="896"/>
      <c r="I72" s="896"/>
      <c r="J72" s="896"/>
      <c r="K72" s="896"/>
      <c r="L72" s="896"/>
      <c r="M72" s="896"/>
      <c r="N72" s="896"/>
      <c r="O72" s="896"/>
      <c r="P72" s="897"/>
      <c r="Q72" s="898">
        <v>6</v>
      </c>
      <c r="R72" s="853"/>
      <c r="S72" s="853"/>
      <c r="T72" s="853"/>
      <c r="U72" s="853"/>
      <c r="V72" s="853">
        <v>4</v>
      </c>
      <c r="W72" s="853"/>
      <c r="X72" s="853"/>
      <c r="Y72" s="853"/>
      <c r="Z72" s="853"/>
      <c r="AA72" s="853">
        <v>2</v>
      </c>
      <c r="AB72" s="853"/>
      <c r="AC72" s="853"/>
      <c r="AD72" s="853"/>
      <c r="AE72" s="853"/>
      <c r="AF72" s="853">
        <v>2</v>
      </c>
      <c r="AG72" s="853"/>
      <c r="AH72" s="853"/>
      <c r="AI72" s="853"/>
      <c r="AJ72" s="853"/>
      <c r="AK72" s="853" t="s">
        <v>584</v>
      </c>
      <c r="AL72" s="853"/>
      <c r="AM72" s="853"/>
      <c r="AN72" s="853"/>
      <c r="AO72" s="853"/>
      <c r="AP72" s="853" t="s">
        <v>584</v>
      </c>
      <c r="AQ72" s="853"/>
      <c r="AR72" s="853"/>
      <c r="AS72" s="853"/>
      <c r="AT72" s="853"/>
      <c r="AU72" s="853" t="s">
        <v>584</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580</v>
      </c>
      <c r="C73" s="896"/>
      <c r="D73" s="896"/>
      <c r="E73" s="896"/>
      <c r="F73" s="896"/>
      <c r="G73" s="896"/>
      <c r="H73" s="896"/>
      <c r="I73" s="896"/>
      <c r="J73" s="896"/>
      <c r="K73" s="896"/>
      <c r="L73" s="896"/>
      <c r="M73" s="896"/>
      <c r="N73" s="896"/>
      <c r="O73" s="896"/>
      <c r="P73" s="897"/>
      <c r="Q73" s="898">
        <v>537</v>
      </c>
      <c r="R73" s="853"/>
      <c r="S73" s="853"/>
      <c r="T73" s="853"/>
      <c r="U73" s="853"/>
      <c r="V73" s="853">
        <v>516</v>
      </c>
      <c r="W73" s="853"/>
      <c r="X73" s="853"/>
      <c r="Y73" s="853"/>
      <c r="Z73" s="853"/>
      <c r="AA73" s="853">
        <v>21</v>
      </c>
      <c r="AB73" s="853"/>
      <c r="AC73" s="853"/>
      <c r="AD73" s="853"/>
      <c r="AE73" s="853"/>
      <c r="AF73" s="853">
        <v>21</v>
      </c>
      <c r="AG73" s="853"/>
      <c r="AH73" s="853"/>
      <c r="AI73" s="853"/>
      <c r="AJ73" s="853"/>
      <c r="AK73" s="853">
        <v>56</v>
      </c>
      <c r="AL73" s="853"/>
      <c r="AM73" s="853"/>
      <c r="AN73" s="853"/>
      <c r="AO73" s="853"/>
      <c r="AP73" s="853" t="s">
        <v>584</v>
      </c>
      <c r="AQ73" s="853"/>
      <c r="AR73" s="853"/>
      <c r="AS73" s="853"/>
      <c r="AT73" s="853"/>
      <c r="AU73" s="853" t="s">
        <v>584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581</v>
      </c>
      <c r="C74" s="896"/>
      <c r="D74" s="896"/>
      <c r="E74" s="896"/>
      <c r="F74" s="896"/>
      <c r="G74" s="896"/>
      <c r="H74" s="896"/>
      <c r="I74" s="896"/>
      <c r="J74" s="896"/>
      <c r="K74" s="896"/>
      <c r="L74" s="896"/>
      <c r="M74" s="896"/>
      <c r="N74" s="896"/>
      <c r="O74" s="896"/>
      <c r="P74" s="897"/>
      <c r="Q74" s="898">
        <v>140616</v>
      </c>
      <c r="R74" s="853"/>
      <c r="S74" s="853"/>
      <c r="T74" s="853"/>
      <c r="U74" s="853"/>
      <c r="V74" s="853">
        <v>138159</v>
      </c>
      <c r="W74" s="853"/>
      <c r="X74" s="853"/>
      <c r="Y74" s="853"/>
      <c r="Z74" s="853"/>
      <c r="AA74" s="853">
        <v>2457</v>
      </c>
      <c r="AB74" s="853"/>
      <c r="AC74" s="853"/>
      <c r="AD74" s="853"/>
      <c r="AE74" s="853"/>
      <c r="AF74" s="853">
        <v>2457</v>
      </c>
      <c r="AG74" s="853"/>
      <c r="AH74" s="853"/>
      <c r="AI74" s="853"/>
      <c r="AJ74" s="853"/>
      <c r="AK74" s="853">
        <v>2190</v>
      </c>
      <c r="AL74" s="853"/>
      <c r="AM74" s="853"/>
      <c r="AN74" s="853"/>
      <c r="AO74" s="853"/>
      <c r="AP74" s="853" t="s">
        <v>584</v>
      </c>
      <c r="AQ74" s="853"/>
      <c r="AR74" s="853"/>
      <c r="AS74" s="853"/>
      <c r="AT74" s="853"/>
      <c r="AU74" s="853" t="s">
        <v>584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377</v>
      </c>
      <c r="B88" s="812" t="s">
        <v>414</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2511</v>
      </c>
      <c r="AG88" s="864"/>
      <c r="AH88" s="864"/>
      <c r="AI88" s="864"/>
      <c r="AJ88" s="864"/>
      <c r="AK88" s="861"/>
      <c r="AL88" s="861"/>
      <c r="AM88" s="861"/>
      <c r="AN88" s="861"/>
      <c r="AO88" s="861"/>
      <c r="AP88" s="864">
        <v>1911</v>
      </c>
      <c r="AQ88" s="864"/>
      <c r="AR88" s="864"/>
      <c r="AS88" s="864"/>
      <c r="AT88" s="864"/>
      <c r="AU88" s="864">
        <v>396</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12" t="s">
        <v>415</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308</v>
      </c>
      <c r="CS102" s="872"/>
      <c r="CT102" s="872"/>
      <c r="CU102" s="872"/>
      <c r="CV102" s="915"/>
      <c r="CW102" s="914">
        <v>32</v>
      </c>
      <c r="CX102" s="872"/>
      <c r="CY102" s="872"/>
      <c r="CZ102" s="872"/>
      <c r="DA102" s="915"/>
      <c r="DB102" s="914">
        <v>1144</v>
      </c>
      <c r="DC102" s="872"/>
      <c r="DD102" s="872"/>
      <c r="DE102" s="872"/>
      <c r="DF102" s="915"/>
      <c r="DG102" s="914">
        <v>496</v>
      </c>
      <c r="DH102" s="872"/>
      <c r="DI102" s="872"/>
      <c r="DJ102" s="872"/>
      <c r="DK102" s="915"/>
      <c r="DL102" s="914">
        <v>147</v>
      </c>
      <c r="DM102" s="872"/>
      <c r="DN102" s="872"/>
      <c r="DO102" s="872"/>
      <c r="DP102" s="915"/>
      <c r="DQ102" s="914">
        <v>147</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416</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417</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420</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421</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422</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423</v>
      </c>
      <c r="AB109" s="917"/>
      <c r="AC109" s="917"/>
      <c r="AD109" s="917"/>
      <c r="AE109" s="918"/>
      <c r="AF109" s="916" t="s">
        <v>296</v>
      </c>
      <c r="AG109" s="917"/>
      <c r="AH109" s="917"/>
      <c r="AI109" s="917"/>
      <c r="AJ109" s="918"/>
      <c r="AK109" s="916" t="s">
        <v>295</v>
      </c>
      <c r="AL109" s="917"/>
      <c r="AM109" s="917"/>
      <c r="AN109" s="917"/>
      <c r="AO109" s="918"/>
      <c r="AP109" s="916" t="s">
        <v>424</v>
      </c>
      <c r="AQ109" s="917"/>
      <c r="AR109" s="917"/>
      <c r="AS109" s="917"/>
      <c r="AT109" s="919"/>
      <c r="AU109" s="936" t="s">
        <v>422</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423</v>
      </c>
      <c r="BR109" s="917"/>
      <c r="BS109" s="917"/>
      <c r="BT109" s="917"/>
      <c r="BU109" s="918"/>
      <c r="BV109" s="916" t="s">
        <v>296</v>
      </c>
      <c r="BW109" s="917"/>
      <c r="BX109" s="917"/>
      <c r="BY109" s="917"/>
      <c r="BZ109" s="918"/>
      <c r="CA109" s="916" t="s">
        <v>295</v>
      </c>
      <c r="CB109" s="917"/>
      <c r="CC109" s="917"/>
      <c r="CD109" s="917"/>
      <c r="CE109" s="918"/>
      <c r="CF109" s="937" t="s">
        <v>424</v>
      </c>
      <c r="CG109" s="937"/>
      <c r="CH109" s="937"/>
      <c r="CI109" s="937"/>
      <c r="CJ109" s="937"/>
      <c r="CK109" s="916" t="s">
        <v>425</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423</v>
      </c>
      <c r="DH109" s="917"/>
      <c r="DI109" s="917"/>
      <c r="DJ109" s="917"/>
      <c r="DK109" s="918"/>
      <c r="DL109" s="916" t="s">
        <v>296</v>
      </c>
      <c r="DM109" s="917"/>
      <c r="DN109" s="917"/>
      <c r="DO109" s="917"/>
      <c r="DP109" s="918"/>
      <c r="DQ109" s="916" t="s">
        <v>295</v>
      </c>
      <c r="DR109" s="917"/>
      <c r="DS109" s="917"/>
      <c r="DT109" s="917"/>
      <c r="DU109" s="918"/>
      <c r="DV109" s="916" t="s">
        <v>424</v>
      </c>
      <c r="DW109" s="917"/>
      <c r="DX109" s="917"/>
      <c r="DY109" s="917"/>
      <c r="DZ109" s="919"/>
    </row>
    <row r="110" spans="1:131" s="226" customFormat="1" ht="26.25" customHeight="1">
      <c r="A110" s="920" t="s">
        <v>426</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4211591</v>
      </c>
      <c r="AB110" s="924"/>
      <c r="AC110" s="924"/>
      <c r="AD110" s="924"/>
      <c r="AE110" s="925"/>
      <c r="AF110" s="926">
        <v>4453953</v>
      </c>
      <c r="AG110" s="924"/>
      <c r="AH110" s="924"/>
      <c r="AI110" s="924"/>
      <c r="AJ110" s="925"/>
      <c r="AK110" s="926">
        <v>4631256</v>
      </c>
      <c r="AL110" s="924"/>
      <c r="AM110" s="924"/>
      <c r="AN110" s="924"/>
      <c r="AO110" s="925"/>
      <c r="AP110" s="927">
        <v>22.5</v>
      </c>
      <c r="AQ110" s="928"/>
      <c r="AR110" s="928"/>
      <c r="AS110" s="928"/>
      <c r="AT110" s="929"/>
      <c r="AU110" s="930" t="s">
        <v>65</v>
      </c>
      <c r="AV110" s="931"/>
      <c r="AW110" s="931"/>
      <c r="AX110" s="931"/>
      <c r="AY110" s="931"/>
      <c r="AZ110" s="972" t="s">
        <v>427</v>
      </c>
      <c r="BA110" s="921"/>
      <c r="BB110" s="921"/>
      <c r="BC110" s="921"/>
      <c r="BD110" s="921"/>
      <c r="BE110" s="921"/>
      <c r="BF110" s="921"/>
      <c r="BG110" s="921"/>
      <c r="BH110" s="921"/>
      <c r="BI110" s="921"/>
      <c r="BJ110" s="921"/>
      <c r="BK110" s="921"/>
      <c r="BL110" s="921"/>
      <c r="BM110" s="921"/>
      <c r="BN110" s="921"/>
      <c r="BO110" s="921"/>
      <c r="BP110" s="922"/>
      <c r="BQ110" s="958">
        <v>54892514</v>
      </c>
      <c r="BR110" s="959"/>
      <c r="BS110" s="959"/>
      <c r="BT110" s="959"/>
      <c r="BU110" s="959"/>
      <c r="BV110" s="959">
        <v>55576037</v>
      </c>
      <c r="BW110" s="959"/>
      <c r="BX110" s="959"/>
      <c r="BY110" s="959"/>
      <c r="BZ110" s="959"/>
      <c r="CA110" s="959">
        <v>55432830</v>
      </c>
      <c r="CB110" s="959"/>
      <c r="CC110" s="959"/>
      <c r="CD110" s="959"/>
      <c r="CE110" s="959"/>
      <c r="CF110" s="973">
        <v>269.2</v>
      </c>
      <c r="CG110" s="974"/>
      <c r="CH110" s="974"/>
      <c r="CI110" s="974"/>
      <c r="CJ110" s="974"/>
      <c r="CK110" s="975" t="s">
        <v>428</v>
      </c>
      <c r="CL110" s="976"/>
      <c r="CM110" s="955" t="s">
        <v>429</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119</v>
      </c>
      <c r="DH110" s="959"/>
      <c r="DI110" s="959"/>
      <c r="DJ110" s="959"/>
      <c r="DK110" s="959"/>
      <c r="DL110" s="959" t="s">
        <v>119</v>
      </c>
      <c r="DM110" s="959"/>
      <c r="DN110" s="959"/>
      <c r="DO110" s="959"/>
      <c r="DP110" s="959"/>
      <c r="DQ110" s="959" t="s">
        <v>379</v>
      </c>
      <c r="DR110" s="959"/>
      <c r="DS110" s="959"/>
      <c r="DT110" s="959"/>
      <c r="DU110" s="959"/>
      <c r="DV110" s="960" t="s">
        <v>379</v>
      </c>
      <c r="DW110" s="960"/>
      <c r="DX110" s="960"/>
      <c r="DY110" s="960"/>
      <c r="DZ110" s="961"/>
    </row>
    <row r="111" spans="1:131" s="226" customFormat="1" ht="26.25" customHeight="1">
      <c r="A111" s="962" t="s">
        <v>430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119</v>
      </c>
      <c r="AB111" s="966"/>
      <c r="AC111" s="966"/>
      <c r="AD111" s="966"/>
      <c r="AE111" s="967"/>
      <c r="AF111" s="968" t="s">
        <v>431</v>
      </c>
      <c r="AG111" s="966"/>
      <c r="AH111" s="966"/>
      <c r="AI111" s="966"/>
      <c r="AJ111" s="967"/>
      <c r="AK111" s="968" t="s">
        <v>119</v>
      </c>
      <c r="AL111" s="966"/>
      <c r="AM111" s="966"/>
      <c r="AN111" s="966"/>
      <c r="AO111" s="967"/>
      <c r="AP111" s="969" t="s">
        <v>119</v>
      </c>
      <c r="AQ111" s="970"/>
      <c r="AR111" s="970"/>
      <c r="AS111" s="970"/>
      <c r="AT111" s="971"/>
      <c r="AU111" s="932"/>
      <c r="AV111" s="933"/>
      <c r="AW111" s="933"/>
      <c r="AX111" s="933"/>
      <c r="AY111" s="933"/>
      <c r="AZ111" s="981" t="s">
        <v>432</v>
      </c>
      <c r="BA111" s="982"/>
      <c r="BB111" s="982"/>
      <c r="BC111" s="982"/>
      <c r="BD111" s="982"/>
      <c r="BE111" s="982"/>
      <c r="BF111" s="982"/>
      <c r="BG111" s="982"/>
      <c r="BH111" s="982"/>
      <c r="BI111" s="982"/>
      <c r="BJ111" s="982"/>
      <c r="BK111" s="982"/>
      <c r="BL111" s="982"/>
      <c r="BM111" s="982"/>
      <c r="BN111" s="982"/>
      <c r="BO111" s="982"/>
      <c r="BP111" s="983"/>
      <c r="BQ111" s="951">
        <v>1196577</v>
      </c>
      <c r="BR111" s="952"/>
      <c r="BS111" s="952"/>
      <c r="BT111" s="952"/>
      <c r="BU111" s="952"/>
      <c r="BV111" s="952">
        <v>1246872</v>
      </c>
      <c r="BW111" s="952"/>
      <c r="BX111" s="952"/>
      <c r="BY111" s="952"/>
      <c r="BZ111" s="952"/>
      <c r="CA111" s="952">
        <v>1895296</v>
      </c>
      <c r="CB111" s="952"/>
      <c r="CC111" s="952"/>
      <c r="CD111" s="952"/>
      <c r="CE111" s="952"/>
      <c r="CF111" s="946">
        <v>9.1999999999999993</v>
      </c>
      <c r="CG111" s="947"/>
      <c r="CH111" s="947"/>
      <c r="CI111" s="947"/>
      <c r="CJ111" s="947"/>
      <c r="CK111" s="977"/>
      <c r="CL111" s="978"/>
      <c r="CM111" s="948" t="s">
        <v>433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379</v>
      </c>
      <c r="DH111" s="952"/>
      <c r="DI111" s="952"/>
      <c r="DJ111" s="952"/>
      <c r="DK111" s="952"/>
      <c r="DL111" s="952" t="s">
        <v>434</v>
      </c>
      <c r="DM111" s="952"/>
      <c r="DN111" s="952"/>
      <c r="DO111" s="952"/>
      <c r="DP111" s="952"/>
      <c r="DQ111" s="952" t="s">
        <v>434</v>
      </c>
      <c r="DR111" s="952"/>
      <c r="DS111" s="952"/>
      <c r="DT111" s="952"/>
      <c r="DU111" s="952"/>
      <c r="DV111" s="953" t="s">
        <v>119</v>
      </c>
      <c r="DW111" s="953"/>
      <c r="DX111" s="953"/>
      <c r="DY111" s="953"/>
      <c r="DZ111" s="954"/>
    </row>
    <row r="112" spans="1:131" s="226" customFormat="1" ht="26.25" customHeight="1">
      <c r="A112" s="984" t="s">
        <v>435</v>
      </c>
      <c r="B112" s="985"/>
      <c r="C112" s="982" t="s">
        <v>436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434</v>
      </c>
      <c r="AB112" s="991"/>
      <c r="AC112" s="991"/>
      <c r="AD112" s="991"/>
      <c r="AE112" s="992"/>
      <c r="AF112" s="993" t="s">
        <v>379</v>
      </c>
      <c r="AG112" s="991"/>
      <c r="AH112" s="991"/>
      <c r="AI112" s="991"/>
      <c r="AJ112" s="992"/>
      <c r="AK112" s="993" t="s">
        <v>119</v>
      </c>
      <c r="AL112" s="991"/>
      <c r="AM112" s="991"/>
      <c r="AN112" s="991"/>
      <c r="AO112" s="992"/>
      <c r="AP112" s="994" t="s">
        <v>434</v>
      </c>
      <c r="AQ112" s="995"/>
      <c r="AR112" s="995"/>
      <c r="AS112" s="995"/>
      <c r="AT112" s="996"/>
      <c r="AU112" s="932"/>
      <c r="AV112" s="933"/>
      <c r="AW112" s="933"/>
      <c r="AX112" s="933"/>
      <c r="AY112" s="933"/>
      <c r="AZ112" s="981" t="s">
        <v>437</v>
      </c>
      <c r="BA112" s="982"/>
      <c r="BB112" s="982"/>
      <c r="BC112" s="982"/>
      <c r="BD112" s="982"/>
      <c r="BE112" s="982"/>
      <c r="BF112" s="982"/>
      <c r="BG112" s="982"/>
      <c r="BH112" s="982"/>
      <c r="BI112" s="982"/>
      <c r="BJ112" s="982"/>
      <c r="BK112" s="982"/>
      <c r="BL112" s="982"/>
      <c r="BM112" s="982"/>
      <c r="BN112" s="982"/>
      <c r="BO112" s="982"/>
      <c r="BP112" s="983"/>
      <c r="BQ112" s="951">
        <v>6960271</v>
      </c>
      <c r="BR112" s="952"/>
      <c r="BS112" s="952"/>
      <c r="BT112" s="952"/>
      <c r="BU112" s="952"/>
      <c r="BV112" s="952">
        <v>6642413</v>
      </c>
      <c r="BW112" s="952"/>
      <c r="BX112" s="952"/>
      <c r="BY112" s="952"/>
      <c r="BZ112" s="952"/>
      <c r="CA112" s="952">
        <v>6548157</v>
      </c>
      <c r="CB112" s="952"/>
      <c r="CC112" s="952"/>
      <c r="CD112" s="952"/>
      <c r="CE112" s="952"/>
      <c r="CF112" s="946">
        <v>31.8</v>
      </c>
      <c r="CG112" s="947"/>
      <c r="CH112" s="947"/>
      <c r="CI112" s="947"/>
      <c r="CJ112" s="947"/>
      <c r="CK112" s="977"/>
      <c r="CL112" s="978"/>
      <c r="CM112" s="948" t="s">
        <v>438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119</v>
      </c>
      <c r="DH112" s="952"/>
      <c r="DI112" s="952"/>
      <c r="DJ112" s="952"/>
      <c r="DK112" s="952"/>
      <c r="DL112" s="952" t="s">
        <v>119</v>
      </c>
      <c r="DM112" s="952"/>
      <c r="DN112" s="952"/>
      <c r="DO112" s="952"/>
      <c r="DP112" s="952"/>
      <c r="DQ112" s="952" t="s">
        <v>119</v>
      </c>
      <c r="DR112" s="952"/>
      <c r="DS112" s="952"/>
      <c r="DT112" s="952"/>
      <c r="DU112" s="952"/>
      <c r="DV112" s="953" t="s">
        <v>119</v>
      </c>
      <c r="DW112" s="953"/>
      <c r="DX112" s="953"/>
      <c r="DY112" s="953"/>
      <c r="DZ112" s="954"/>
    </row>
    <row r="113" spans="1:130" s="226" customFormat="1" ht="26.25" customHeight="1">
      <c r="A113" s="986"/>
      <c r="B113" s="987"/>
      <c r="C113" s="982" t="s">
        <v>439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594945</v>
      </c>
      <c r="AB113" s="966"/>
      <c r="AC113" s="966"/>
      <c r="AD113" s="966"/>
      <c r="AE113" s="967"/>
      <c r="AF113" s="968">
        <v>508150</v>
      </c>
      <c r="AG113" s="966"/>
      <c r="AH113" s="966"/>
      <c r="AI113" s="966"/>
      <c r="AJ113" s="967"/>
      <c r="AK113" s="968">
        <v>510505</v>
      </c>
      <c r="AL113" s="966"/>
      <c r="AM113" s="966"/>
      <c r="AN113" s="966"/>
      <c r="AO113" s="967"/>
      <c r="AP113" s="969">
        <v>2.5</v>
      </c>
      <c r="AQ113" s="970"/>
      <c r="AR113" s="970"/>
      <c r="AS113" s="970"/>
      <c r="AT113" s="971"/>
      <c r="AU113" s="932"/>
      <c r="AV113" s="933"/>
      <c r="AW113" s="933"/>
      <c r="AX113" s="933"/>
      <c r="AY113" s="933"/>
      <c r="AZ113" s="981" t="s">
        <v>440</v>
      </c>
      <c r="BA113" s="982"/>
      <c r="BB113" s="982"/>
      <c r="BC113" s="982"/>
      <c r="BD113" s="982"/>
      <c r="BE113" s="982"/>
      <c r="BF113" s="982"/>
      <c r="BG113" s="982"/>
      <c r="BH113" s="982"/>
      <c r="BI113" s="982"/>
      <c r="BJ113" s="982"/>
      <c r="BK113" s="982"/>
      <c r="BL113" s="982"/>
      <c r="BM113" s="982"/>
      <c r="BN113" s="982"/>
      <c r="BO113" s="982"/>
      <c r="BP113" s="983"/>
      <c r="BQ113" s="951">
        <v>468144</v>
      </c>
      <c r="BR113" s="952"/>
      <c r="BS113" s="952"/>
      <c r="BT113" s="952"/>
      <c r="BU113" s="952"/>
      <c r="BV113" s="952">
        <v>428955</v>
      </c>
      <c r="BW113" s="952"/>
      <c r="BX113" s="952"/>
      <c r="BY113" s="952"/>
      <c r="BZ113" s="952"/>
      <c r="CA113" s="952">
        <v>396406</v>
      </c>
      <c r="CB113" s="952"/>
      <c r="CC113" s="952"/>
      <c r="CD113" s="952"/>
      <c r="CE113" s="952"/>
      <c r="CF113" s="946">
        <v>1.9</v>
      </c>
      <c r="CG113" s="947"/>
      <c r="CH113" s="947"/>
      <c r="CI113" s="947"/>
      <c r="CJ113" s="947"/>
      <c r="CK113" s="977"/>
      <c r="CL113" s="978"/>
      <c r="CM113" s="948" t="s">
        <v>441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19846</v>
      </c>
      <c r="DH113" s="991"/>
      <c r="DI113" s="991"/>
      <c r="DJ113" s="991"/>
      <c r="DK113" s="992"/>
      <c r="DL113" s="993">
        <v>17148</v>
      </c>
      <c r="DM113" s="991"/>
      <c r="DN113" s="991"/>
      <c r="DO113" s="991"/>
      <c r="DP113" s="992"/>
      <c r="DQ113" s="993">
        <v>14405</v>
      </c>
      <c r="DR113" s="991"/>
      <c r="DS113" s="991"/>
      <c r="DT113" s="991"/>
      <c r="DU113" s="992"/>
      <c r="DV113" s="994">
        <v>0.1</v>
      </c>
      <c r="DW113" s="995"/>
      <c r="DX113" s="995"/>
      <c r="DY113" s="995"/>
      <c r="DZ113" s="996"/>
    </row>
    <row r="114" spans="1:130" s="226" customFormat="1" ht="26.25" customHeight="1">
      <c r="A114" s="986"/>
      <c r="B114" s="987"/>
      <c r="C114" s="982" t="s">
        <v>442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48200</v>
      </c>
      <c r="AB114" s="991"/>
      <c r="AC114" s="991"/>
      <c r="AD114" s="991"/>
      <c r="AE114" s="992"/>
      <c r="AF114" s="993">
        <v>49318</v>
      </c>
      <c r="AG114" s="991"/>
      <c r="AH114" s="991"/>
      <c r="AI114" s="991"/>
      <c r="AJ114" s="992"/>
      <c r="AK114" s="993">
        <v>50343</v>
      </c>
      <c r="AL114" s="991"/>
      <c r="AM114" s="991"/>
      <c r="AN114" s="991"/>
      <c r="AO114" s="992"/>
      <c r="AP114" s="994">
        <v>0.2</v>
      </c>
      <c r="AQ114" s="995"/>
      <c r="AR114" s="995"/>
      <c r="AS114" s="995"/>
      <c r="AT114" s="996"/>
      <c r="AU114" s="932"/>
      <c r="AV114" s="933"/>
      <c r="AW114" s="933"/>
      <c r="AX114" s="933"/>
      <c r="AY114" s="933"/>
      <c r="AZ114" s="981" t="s">
        <v>443</v>
      </c>
      <c r="BA114" s="982"/>
      <c r="BB114" s="982"/>
      <c r="BC114" s="982"/>
      <c r="BD114" s="982"/>
      <c r="BE114" s="982"/>
      <c r="BF114" s="982"/>
      <c r="BG114" s="982"/>
      <c r="BH114" s="982"/>
      <c r="BI114" s="982"/>
      <c r="BJ114" s="982"/>
      <c r="BK114" s="982"/>
      <c r="BL114" s="982"/>
      <c r="BM114" s="982"/>
      <c r="BN114" s="982"/>
      <c r="BO114" s="982"/>
      <c r="BP114" s="983"/>
      <c r="BQ114" s="951">
        <v>6820089</v>
      </c>
      <c r="BR114" s="952"/>
      <c r="BS114" s="952"/>
      <c r="BT114" s="952"/>
      <c r="BU114" s="952"/>
      <c r="BV114" s="952">
        <v>6636209</v>
      </c>
      <c r="BW114" s="952"/>
      <c r="BX114" s="952"/>
      <c r="BY114" s="952"/>
      <c r="BZ114" s="952"/>
      <c r="CA114" s="952">
        <v>6586357</v>
      </c>
      <c r="CB114" s="952"/>
      <c r="CC114" s="952"/>
      <c r="CD114" s="952"/>
      <c r="CE114" s="952"/>
      <c r="CF114" s="946">
        <v>32</v>
      </c>
      <c r="CG114" s="947"/>
      <c r="CH114" s="947"/>
      <c r="CI114" s="947"/>
      <c r="CJ114" s="947"/>
      <c r="CK114" s="977"/>
      <c r="CL114" s="978"/>
      <c r="CM114" s="948" t="s">
        <v>444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445</v>
      </c>
      <c r="DH114" s="991"/>
      <c r="DI114" s="991"/>
      <c r="DJ114" s="991"/>
      <c r="DK114" s="992"/>
      <c r="DL114" s="993" t="s">
        <v>119</v>
      </c>
      <c r="DM114" s="991"/>
      <c r="DN114" s="991"/>
      <c r="DO114" s="991"/>
      <c r="DP114" s="992"/>
      <c r="DQ114" s="993" t="s">
        <v>119</v>
      </c>
      <c r="DR114" s="991"/>
      <c r="DS114" s="991"/>
      <c r="DT114" s="991"/>
      <c r="DU114" s="992"/>
      <c r="DV114" s="994" t="s">
        <v>119</v>
      </c>
      <c r="DW114" s="995"/>
      <c r="DX114" s="995"/>
      <c r="DY114" s="995"/>
      <c r="DZ114" s="996"/>
    </row>
    <row r="115" spans="1:130" s="226" customFormat="1" ht="26.25" customHeight="1">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3025</v>
      </c>
      <c r="AB115" s="966"/>
      <c r="AC115" s="966"/>
      <c r="AD115" s="966"/>
      <c r="AE115" s="967"/>
      <c r="AF115" s="968">
        <v>3025</v>
      </c>
      <c r="AG115" s="966"/>
      <c r="AH115" s="966"/>
      <c r="AI115" s="966"/>
      <c r="AJ115" s="967"/>
      <c r="AK115" s="968">
        <v>3025</v>
      </c>
      <c r="AL115" s="966"/>
      <c r="AM115" s="966"/>
      <c r="AN115" s="966"/>
      <c r="AO115" s="967"/>
      <c r="AP115" s="969">
        <v>0</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v>358425</v>
      </c>
      <c r="BR115" s="952"/>
      <c r="BS115" s="952"/>
      <c r="BT115" s="952"/>
      <c r="BU115" s="952"/>
      <c r="BV115" s="952">
        <v>180985</v>
      </c>
      <c r="BW115" s="952"/>
      <c r="BX115" s="952"/>
      <c r="BY115" s="952"/>
      <c r="BZ115" s="952"/>
      <c r="CA115" s="952">
        <v>146665</v>
      </c>
      <c r="CB115" s="952"/>
      <c r="CC115" s="952"/>
      <c r="CD115" s="952"/>
      <c r="CE115" s="952"/>
      <c r="CF115" s="946">
        <v>0.7</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1176731</v>
      </c>
      <c r="DH115" s="991"/>
      <c r="DI115" s="991"/>
      <c r="DJ115" s="991"/>
      <c r="DK115" s="992"/>
      <c r="DL115" s="993">
        <v>1082163</v>
      </c>
      <c r="DM115" s="991"/>
      <c r="DN115" s="991"/>
      <c r="DO115" s="991"/>
      <c r="DP115" s="992"/>
      <c r="DQ115" s="993">
        <v>1332782</v>
      </c>
      <c r="DR115" s="991"/>
      <c r="DS115" s="991"/>
      <c r="DT115" s="991"/>
      <c r="DU115" s="992"/>
      <c r="DV115" s="994">
        <v>6.5</v>
      </c>
      <c r="DW115" s="995"/>
      <c r="DX115" s="995"/>
      <c r="DY115" s="995"/>
      <c r="DZ115" s="996"/>
    </row>
    <row r="116" spans="1:130" s="226" customFormat="1" ht="26.25" customHeight="1">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22</v>
      </c>
      <c r="AB116" s="991"/>
      <c r="AC116" s="991"/>
      <c r="AD116" s="991"/>
      <c r="AE116" s="992"/>
      <c r="AF116" s="993">
        <v>7</v>
      </c>
      <c r="AG116" s="991"/>
      <c r="AH116" s="991"/>
      <c r="AI116" s="991"/>
      <c r="AJ116" s="992"/>
      <c r="AK116" s="993" t="s">
        <v>119</v>
      </c>
      <c r="AL116" s="991"/>
      <c r="AM116" s="991"/>
      <c r="AN116" s="991"/>
      <c r="AO116" s="992"/>
      <c r="AP116" s="994" t="s">
        <v>119</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119</v>
      </c>
      <c r="BR116" s="952"/>
      <c r="BS116" s="952"/>
      <c r="BT116" s="952"/>
      <c r="BU116" s="952"/>
      <c r="BV116" s="952" t="s">
        <v>119</v>
      </c>
      <c r="BW116" s="952"/>
      <c r="BX116" s="952"/>
      <c r="BY116" s="952"/>
      <c r="BZ116" s="952"/>
      <c r="CA116" s="952" t="s">
        <v>119</v>
      </c>
      <c r="CB116" s="952"/>
      <c r="CC116" s="952"/>
      <c r="CD116" s="952"/>
      <c r="CE116" s="952"/>
      <c r="CF116" s="946" t="s">
        <v>119</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119</v>
      </c>
      <c r="DH116" s="991"/>
      <c r="DI116" s="991"/>
      <c r="DJ116" s="991"/>
      <c r="DK116" s="992"/>
      <c r="DL116" s="993" t="s">
        <v>379</v>
      </c>
      <c r="DM116" s="991"/>
      <c r="DN116" s="991"/>
      <c r="DO116" s="991"/>
      <c r="DP116" s="992"/>
      <c r="DQ116" s="993" t="s">
        <v>119</v>
      </c>
      <c r="DR116" s="991"/>
      <c r="DS116" s="991"/>
      <c r="DT116" s="991"/>
      <c r="DU116" s="992"/>
      <c r="DV116" s="994" t="s">
        <v>119</v>
      </c>
      <c r="DW116" s="995"/>
      <c r="DX116" s="995"/>
      <c r="DY116" s="995"/>
      <c r="DZ116" s="996"/>
    </row>
    <row r="117" spans="1:130" s="226" customFormat="1" ht="26.25" customHeight="1">
      <c r="A117" s="936" t="s">
        <v>176</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4857783</v>
      </c>
      <c r="AB117" s="1009"/>
      <c r="AC117" s="1009"/>
      <c r="AD117" s="1009"/>
      <c r="AE117" s="1010"/>
      <c r="AF117" s="1011">
        <v>5014453</v>
      </c>
      <c r="AG117" s="1009"/>
      <c r="AH117" s="1009"/>
      <c r="AI117" s="1009"/>
      <c r="AJ117" s="1010"/>
      <c r="AK117" s="1011">
        <v>5195129</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119</v>
      </c>
      <c r="BR117" s="952"/>
      <c r="BS117" s="952"/>
      <c r="BT117" s="952"/>
      <c r="BU117" s="952"/>
      <c r="BV117" s="952" t="s">
        <v>119</v>
      </c>
      <c r="BW117" s="952"/>
      <c r="BX117" s="952"/>
      <c r="BY117" s="952"/>
      <c r="BZ117" s="952"/>
      <c r="CA117" s="952" t="s">
        <v>119</v>
      </c>
      <c r="CB117" s="952"/>
      <c r="CC117" s="952"/>
      <c r="CD117" s="952"/>
      <c r="CE117" s="952"/>
      <c r="CF117" s="946" t="s">
        <v>445</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379</v>
      </c>
      <c r="DH117" s="991"/>
      <c r="DI117" s="991"/>
      <c r="DJ117" s="991"/>
      <c r="DK117" s="992"/>
      <c r="DL117" s="993">
        <v>147561</v>
      </c>
      <c r="DM117" s="991"/>
      <c r="DN117" s="991"/>
      <c r="DO117" s="991"/>
      <c r="DP117" s="992"/>
      <c r="DQ117" s="993">
        <v>548109</v>
      </c>
      <c r="DR117" s="991"/>
      <c r="DS117" s="991"/>
      <c r="DT117" s="991"/>
      <c r="DU117" s="992"/>
      <c r="DV117" s="994">
        <v>2.7</v>
      </c>
      <c r="DW117" s="995"/>
      <c r="DX117" s="995"/>
      <c r="DY117" s="995"/>
      <c r="DZ117" s="996"/>
    </row>
    <row r="118" spans="1:130" s="226" customFormat="1" ht="26.25" customHeight="1">
      <c r="A118" s="936" t="s">
        <v>425</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423</v>
      </c>
      <c r="AB118" s="917"/>
      <c r="AC118" s="917"/>
      <c r="AD118" s="917"/>
      <c r="AE118" s="918"/>
      <c r="AF118" s="916" t="s">
        <v>296</v>
      </c>
      <c r="AG118" s="917"/>
      <c r="AH118" s="917"/>
      <c r="AI118" s="917"/>
      <c r="AJ118" s="918"/>
      <c r="AK118" s="916" t="s">
        <v>295</v>
      </c>
      <c r="AL118" s="917"/>
      <c r="AM118" s="917"/>
      <c r="AN118" s="917"/>
      <c r="AO118" s="918"/>
      <c r="AP118" s="1003" t="s">
        <v>424</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119</v>
      </c>
      <c r="BR118" s="1030"/>
      <c r="BS118" s="1030"/>
      <c r="BT118" s="1030"/>
      <c r="BU118" s="1030"/>
      <c r="BV118" s="1030" t="s">
        <v>379</v>
      </c>
      <c r="BW118" s="1030"/>
      <c r="BX118" s="1030"/>
      <c r="BY118" s="1030"/>
      <c r="BZ118" s="1030"/>
      <c r="CA118" s="1030" t="s">
        <v>119</v>
      </c>
      <c r="CB118" s="1030"/>
      <c r="CC118" s="1030"/>
      <c r="CD118" s="1030"/>
      <c r="CE118" s="1030"/>
      <c r="CF118" s="946" t="s">
        <v>434</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119</v>
      </c>
      <c r="DH118" s="991"/>
      <c r="DI118" s="991"/>
      <c r="DJ118" s="991"/>
      <c r="DK118" s="992"/>
      <c r="DL118" s="993" t="s">
        <v>119</v>
      </c>
      <c r="DM118" s="991"/>
      <c r="DN118" s="991"/>
      <c r="DO118" s="991"/>
      <c r="DP118" s="992"/>
      <c r="DQ118" s="993" t="s">
        <v>119</v>
      </c>
      <c r="DR118" s="991"/>
      <c r="DS118" s="991"/>
      <c r="DT118" s="991"/>
      <c r="DU118" s="992"/>
      <c r="DV118" s="994" t="s">
        <v>119</v>
      </c>
      <c r="DW118" s="995"/>
      <c r="DX118" s="995"/>
      <c r="DY118" s="995"/>
      <c r="DZ118" s="996"/>
    </row>
    <row r="119" spans="1:130" s="226" customFormat="1" ht="26.25" customHeight="1">
      <c r="A119" s="1090" t="s">
        <v>428</v>
      </c>
      <c r="B119" s="976"/>
      <c r="C119" s="955" t="s">
        <v>429</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379</v>
      </c>
      <c r="AB119" s="924"/>
      <c r="AC119" s="924"/>
      <c r="AD119" s="924"/>
      <c r="AE119" s="925"/>
      <c r="AF119" s="926" t="s">
        <v>119</v>
      </c>
      <c r="AG119" s="924"/>
      <c r="AH119" s="924"/>
      <c r="AI119" s="924"/>
      <c r="AJ119" s="925"/>
      <c r="AK119" s="926" t="s">
        <v>119</v>
      </c>
      <c r="AL119" s="924"/>
      <c r="AM119" s="924"/>
      <c r="AN119" s="924"/>
      <c r="AO119" s="925"/>
      <c r="AP119" s="927" t="s">
        <v>119</v>
      </c>
      <c r="AQ119" s="928"/>
      <c r="AR119" s="928"/>
      <c r="AS119" s="928"/>
      <c r="AT119" s="929"/>
      <c r="AU119" s="934"/>
      <c r="AV119" s="935"/>
      <c r="AW119" s="935"/>
      <c r="AX119" s="935"/>
      <c r="AY119" s="935"/>
      <c r="AZ119" s="257" t="s">
        <v>176</v>
      </c>
      <c r="BA119" s="257"/>
      <c r="BB119" s="257"/>
      <c r="BC119" s="257"/>
      <c r="BD119" s="257"/>
      <c r="BE119" s="257"/>
      <c r="BF119" s="257"/>
      <c r="BG119" s="257"/>
      <c r="BH119" s="257"/>
      <c r="BI119" s="257"/>
      <c r="BJ119" s="257"/>
      <c r="BK119" s="257"/>
      <c r="BL119" s="257"/>
      <c r="BM119" s="257"/>
      <c r="BN119" s="257"/>
      <c r="BO119" s="1007" t="s">
        <v>457</v>
      </c>
      <c r="BP119" s="1038"/>
      <c r="BQ119" s="1029">
        <v>70696020</v>
      </c>
      <c r="BR119" s="1030"/>
      <c r="BS119" s="1030"/>
      <c r="BT119" s="1030"/>
      <c r="BU119" s="1030"/>
      <c r="BV119" s="1030">
        <v>70711471</v>
      </c>
      <c r="BW119" s="1030"/>
      <c r="BX119" s="1030"/>
      <c r="BY119" s="1030"/>
      <c r="BZ119" s="1030"/>
      <c r="CA119" s="1030">
        <v>71005711</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119</v>
      </c>
      <c r="DH119" s="1016"/>
      <c r="DI119" s="1016"/>
      <c r="DJ119" s="1016"/>
      <c r="DK119" s="1017"/>
      <c r="DL119" s="1015" t="s">
        <v>119</v>
      </c>
      <c r="DM119" s="1016"/>
      <c r="DN119" s="1016"/>
      <c r="DO119" s="1016"/>
      <c r="DP119" s="1017"/>
      <c r="DQ119" s="1015" t="s">
        <v>445</v>
      </c>
      <c r="DR119" s="1016"/>
      <c r="DS119" s="1016"/>
      <c r="DT119" s="1016"/>
      <c r="DU119" s="1017"/>
      <c r="DV119" s="1018" t="s">
        <v>119</v>
      </c>
      <c r="DW119" s="1019"/>
      <c r="DX119" s="1019"/>
      <c r="DY119" s="1019"/>
      <c r="DZ119" s="1020"/>
    </row>
    <row r="120" spans="1:130" s="226" customFormat="1" ht="26.25" customHeight="1">
      <c r="A120" s="1091"/>
      <c r="B120" s="978"/>
      <c r="C120" s="948" t="s">
        <v>433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119</v>
      </c>
      <c r="AB120" s="991"/>
      <c r="AC120" s="991"/>
      <c r="AD120" s="991"/>
      <c r="AE120" s="992"/>
      <c r="AF120" s="993" t="s">
        <v>119</v>
      </c>
      <c r="AG120" s="991"/>
      <c r="AH120" s="991"/>
      <c r="AI120" s="991"/>
      <c r="AJ120" s="992"/>
      <c r="AK120" s="993" t="s">
        <v>379</v>
      </c>
      <c r="AL120" s="991"/>
      <c r="AM120" s="991"/>
      <c r="AN120" s="991"/>
      <c r="AO120" s="992"/>
      <c r="AP120" s="994" t="s">
        <v>119</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11292033</v>
      </c>
      <c r="BR120" s="959"/>
      <c r="BS120" s="959"/>
      <c r="BT120" s="959"/>
      <c r="BU120" s="959"/>
      <c r="BV120" s="959">
        <v>11760347</v>
      </c>
      <c r="BW120" s="959"/>
      <c r="BX120" s="959"/>
      <c r="BY120" s="959"/>
      <c r="BZ120" s="959"/>
      <c r="CA120" s="959">
        <v>11893288</v>
      </c>
      <c r="CB120" s="959"/>
      <c r="CC120" s="959"/>
      <c r="CD120" s="959"/>
      <c r="CE120" s="959"/>
      <c r="CF120" s="973">
        <v>57.8</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v>5634454</v>
      </c>
      <c r="DH120" s="959"/>
      <c r="DI120" s="959"/>
      <c r="DJ120" s="959"/>
      <c r="DK120" s="959"/>
      <c r="DL120" s="959">
        <v>5236973</v>
      </c>
      <c r="DM120" s="959"/>
      <c r="DN120" s="959"/>
      <c r="DO120" s="959"/>
      <c r="DP120" s="959"/>
      <c r="DQ120" s="959">
        <v>5099081</v>
      </c>
      <c r="DR120" s="959"/>
      <c r="DS120" s="959"/>
      <c r="DT120" s="959"/>
      <c r="DU120" s="959"/>
      <c r="DV120" s="960">
        <v>24.8</v>
      </c>
      <c r="DW120" s="960"/>
      <c r="DX120" s="960"/>
      <c r="DY120" s="960"/>
      <c r="DZ120" s="961"/>
    </row>
    <row r="121" spans="1:130" s="226" customFormat="1" ht="26.25" customHeight="1">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3025</v>
      </c>
      <c r="AB121" s="991"/>
      <c r="AC121" s="991"/>
      <c r="AD121" s="991"/>
      <c r="AE121" s="992"/>
      <c r="AF121" s="993">
        <v>3025</v>
      </c>
      <c r="AG121" s="991"/>
      <c r="AH121" s="991"/>
      <c r="AI121" s="991"/>
      <c r="AJ121" s="992"/>
      <c r="AK121" s="993">
        <v>3025</v>
      </c>
      <c r="AL121" s="991"/>
      <c r="AM121" s="991"/>
      <c r="AN121" s="991"/>
      <c r="AO121" s="992"/>
      <c r="AP121" s="994">
        <v>0</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v>1266297</v>
      </c>
      <c r="BR121" s="952"/>
      <c r="BS121" s="952"/>
      <c r="BT121" s="952"/>
      <c r="BU121" s="952"/>
      <c r="BV121" s="952">
        <v>1204494</v>
      </c>
      <c r="BW121" s="952"/>
      <c r="BX121" s="952"/>
      <c r="BY121" s="952"/>
      <c r="BZ121" s="952"/>
      <c r="CA121" s="952">
        <v>1399787</v>
      </c>
      <c r="CB121" s="952"/>
      <c r="CC121" s="952"/>
      <c r="CD121" s="952"/>
      <c r="CE121" s="952"/>
      <c r="CF121" s="946">
        <v>6.8</v>
      </c>
      <c r="CG121" s="947"/>
      <c r="CH121" s="947"/>
      <c r="CI121" s="947"/>
      <c r="CJ121" s="947"/>
      <c r="CK121" s="1042"/>
      <c r="CL121" s="1043"/>
      <c r="CM121" s="1043"/>
      <c r="CN121" s="1043"/>
      <c r="CO121" s="1044"/>
      <c r="CP121" s="1052" t="s">
        <v>401</v>
      </c>
      <c r="CQ121" s="1053"/>
      <c r="CR121" s="1053"/>
      <c r="CS121" s="1053"/>
      <c r="CT121" s="1053"/>
      <c r="CU121" s="1053"/>
      <c r="CV121" s="1053"/>
      <c r="CW121" s="1053"/>
      <c r="CX121" s="1053"/>
      <c r="CY121" s="1053"/>
      <c r="CZ121" s="1053"/>
      <c r="DA121" s="1053"/>
      <c r="DB121" s="1053"/>
      <c r="DC121" s="1053"/>
      <c r="DD121" s="1053"/>
      <c r="DE121" s="1053"/>
      <c r="DF121" s="1054"/>
      <c r="DG121" s="951">
        <v>1047197</v>
      </c>
      <c r="DH121" s="952"/>
      <c r="DI121" s="952"/>
      <c r="DJ121" s="952"/>
      <c r="DK121" s="952"/>
      <c r="DL121" s="952">
        <v>1006527</v>
      </c>
      <c r="DM121" s="952"/>
      <c r="DN121" s="952"/>
      <c r="DO121" s="952"/>
      <c r="DP121" s="952"/>
      <c r="DQ121" s="952">
        <v>955954</v>
      </c>
      <c r="DR121" s="952"/>
      <c r="DS121" s="952"/>
      <c r="DT121" s="952"/>
      <c r="DU121" s="952"/>
      <c r="DV121" s="953">
        <v>4.5999999999999996</v>
      </c>
      <c r="DW121" s="953"/>
      <c r="DX121" s="953"/>
      <c r="DY121" s="953"/>
      <c r="DZ121" s="954"/>
    </row>
    <row r="122" spans="1:130" s="226" customFormat="1" ht="26.25" customHeight="1">
      <c r="A122" s="1091"/>
      <c r="B122" s="978"/>
      <c r="C122" s="948" t="s">
        <v>444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445</v>
      </c>
      <c r="AB122" s="991"/>
      <c r="AC122" s="991"/>
      <c r="AD122" s="991"/>
      <c r="AE122" s="992"/>
      <c r="AF122" s="993" t="s">
        <v>119</v>
      </c>
      <c r="AG122" s="991"/>
      <c r="AH122" s="991"/>
      <c r="AI122" s="991"/>
      <c r="AJ122" s="992"/>
      <c r="AK122" s="993" t="s">
        <v>119</v>
      </c>
      <c r="AL122" s="991"/>
      <c r="AM122" s="991"/>
      <c r="AN122" s="991"/>
      <c r="AO122" s="992"/>
      <c r="AP122" s="994" t="s">
        <v>119</v>
      </c>
      <c r="AQ122" s="995"/>
      <c r="AR122" s="995"/>
      <c r="AS122" s="995"/>
      <c r="AT122" s="996"/>
      <c r="AU122" s="1024"/>
      <c r="AV122" s="1025"/>
      <c r="AW122" s="1025"/>
      <c r="AX122" s="1025"/>
      <c r="AY122" s="1026"/>
      <c r="AZ122" s="1006" t="s">
        <v>465</v>
      </c>
      <c r="BA122" s="997"/>
      <c r="BB122" s="997"/>
      <c r="BC122" s="997"/>
      <c r="BD122" s="997"/>
      <c r="BE122" s="997"/>
      <c r="BF122" s="997"/>
      <c r="BG122" s="997"/>
      <c r="BH122" s="997"/>
      <c r="BI122" s="997"/>
      <c r="BJ122" s="997"/>
      <c r="BK122" s="997"/>
      <c r="BL122" s="997"/>
      <c r="BM122" s="997"/>
      <c r="BN122" s="997"/>
      <c r="BO122" s="997"/>
      <c r="BP122" s="998"/>
      <c r="BQ122" s="1029">
        <v>45741517</v>
      </c>
      <c r="BR122" s="1030"/>
      <c r="BS122" s="1030"/>
      <c r="BT122" s="1030"/>
      <c r="BU122" s="1030"/>
      <c r="BV122" s="1030">
        <v>45713503</v>
      </c>
      <c r="BW122" s="1030"/>
      <c r="BX122" s="1030"/>
      <c r="BY122" s="1030"/>
      <c r="BZ122" s="1030"/>
      <c r="CA122" s="1030">
        <v>45005623</v>
      </c>
      <c r="CB122" s="1030"/>
      <c r="CC122" s="1030"/>
      <c r="CD122" s="1030"/>
      <c r="CE122" s="1030"/>
      <c r="CF122" s="1050">
        <v>218.6</v>
      </c>
      <c r="CG122" s="1051"/>
      <c r="CH122" s="1051"/>
      <c r="CI122" s="1051"/>
      <c r="CJ122" s="1051"/>
      <c r="CK122" s="1042"/>
      <c r="CL122" s="1043"/>
      <c r="CM122" s="1043"/>
      <c r="CN122" s="1043"/>
      <c r="CO122" s="1044"/>
      <c r="CP122" s="1052" t="s">
        <v>466</v>
      </c>
      <c r="CQ122" s="1053"/>
      <c r="CR122" s="1053"/>
      <c r="CS122" s="1053"/>
      <c r="CT122" s="1053"/>
      <c r="CU122" s="1053"/>
      <c r="CV122" s="1053"/>
      <c r="CW122" s="1053"/>
      <c r="CX122" s="1053"/>
      <c r="CY122" s="1053"/>
      <c r="CZ122" s="1053"/>
      <c r="DA122" s="1053"/>
      <c r="DB122" s="1053"/>
      <c r="DC122" s="1053"/>
      <c r="DD122" s="1053"/>
      <c r="DE122" s="1053"/>
      <c r="DF122" s="1054"/>
      <c r="DG122" s="951">
        <v>271873</v>
      </c>
      <c r="DH122" s="952"/>
      <c r="DI122" s="952"/>
      <c r="DJ122" s="952"/>
      <c r="DK122" s="952"/>
      <c r="DL122" s="952">
        <v>393273</v>
      </c>
      <c r="DM122" s="952"/>
      <c r="DN122" s="952"/>
      <c r="DO122" s="952"/>
      <c r="DP122" s="952"/>
      <c r="DQ122" s="952">
        <v>487448</v>
      </c>
      <c r="DR122" s="952"/>
      <c r="DS122" s="952"/>
      <c r="DT122" s="952"/>
      <c r="DU122" s="952"/>
      <c r="DV122" s="953">
        <v>2.4</v>
      </c>
      <c r="DW122" s="953"/>
      <c r="DX122" s="953"/>
      <c r="DY122" s="953"/>
      <c r="DZ122" s="954"/>
    </row>
    <row r="123" spans="1:130" s="226" customFormat="1" ht="26.25" customHeight="1">
      <c r="A123" s="1091"/>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119</v>
      </c>
      <c r="AB123" s="991"/>
      <c r="AC123" s="991"/>
      <c r="AD123" s="991"/>
      <c r="AE123" s="992"/>
      <c r="AF123" s="993" t="s">
        <v>119</v>
      </c>
      <c r="AG123" s="991"/>
      <c r="AH123" s="991"/>
      <c r="AI123" s="991"/>
      <c r="AJ123" s="992"/>
      <c r="AK123" s="993" t="s">
        <v>379</v>
      </c>
      <c r="AL123" s="991"/>
      <c r="AM123" s="991"/>
      <c r="AN123" s="991"/>
      <c r="AO123" s="992"/>
      <c r="AP123" s="994" t="s">
        <v>379</v>
      </c>
      <c r="AQ123" s="995"/>
      <c r="AR123" s="995"/>
      <c r="AS123" s="995"/>
      <c r="AT123" s="996"/>
      <c r="AU123" s="1027"/>
      <c r="AV123" s="1028"/>
      <c r="AW123" s="1028"/>
      <c r="AX123" s="1028"/>
      <c r="AY123" s="1028"/>
      <c r="AZ123" s="257" t="s">
        <v>176</v>
      </c>
      <c r="BA123" s="257"/>
      <c r="BB123" s="257"/>
      <c r="BC123" s="257"/>
      <c r="BD123" s="257"/>
      <c r="BE123" s="257"/>
      <c r="BF123" s="257"/>
      <c r="BG123" s="257"/>
      <c r="BH123" s="257"/>
      <c r="BI123" s="257"/>
      <c r="BJ123" s="257"/>
      <c r="BK123" s="257"/>
      <c r="BL123" s="257"/>
      <c r="BM123" s="257"/>
      <c r="BN123" s="257"/>
      <c r="BO123" s="1007" t="s">
        <v>467</v>
      </c>
      <c r="BP123" s="1038"/>
      <c r="BQ123" s="1097">
        <v>58299847</v>
      </c>
      <c r="BR123" s="1098"/>
      <c r="BS123" s="1098"/>
      <c r="BT123" s="1098"/>
      <c r="BU123" s="1098"/>
      <c r="BV123" s="1098">
        <v>58678344</v>
      </c>
      <c r="BW123" s="1098"/>
      <c r="BX123" s="1098"/>
      <c r="BY123" s="1098"/>
      <c r="BZ123" s="1098"/>
      <c r="CA123" s="1098">
        <v>58298698</v>
      </c>
      <c r="CB123" s="1098"/>
      <c r="CC123" s="1098"/>
      <c r="CD123" s="1098"/>
      <c r="CE123" s="1098"/>
      <c r="CF123" s="1031"/>
      <c r="CG123" s="1032"/>
      <c r="CH123" s="1032"/>
      <c r="CI123" s="1032"/>
      <c r="CJ123" s="1033"/>
      <c r="CK123" s="1042"/>
      <c r="CL123" s="1043"/>
      <c r="CM123" s="1043"/>
      <c r="CN123" s="1043"/>
      <c r="CO123" s="1044"/>
      <c r="CP123" s="1052" t="s">
        <v>468</v>
      </c>
      <c r="CQ123" s="1053"/>
      <c r="CR123" s="1053"/>
      <c r="CS123" s="1053"/>
      <c r="CT123" s="1053"/>
      <c r="CU123" s="1053"/>
      <c r="CV123" s="1053"/>
      <c r="CW123" s="1053"/>
      <c r="CX123" s="1053"/>
      <c r="CY123" s="1053"/>
      <c r="CZ123" s="1053"/>
      <c r="DA123" s="1053"/>
      <c r="DB123" s="1053"/>
      <c r="DC123" s="1053"/>
      <c r="DD123" s="1053"/>
      <c r="DE123" s="1053"/>
      <c r="DF123" s="1054"/>
      <c r="DG123" s="990">
        <v>6747</v>
      </c>
      <c r="DH123" s="991"/>
      <c r="DI123" s="991"/>
      <c r="DJ123" s="991"/>
      <c r="DK123" s="992"/>
      <c r="DL123" s="993">
        <v>5640</v>
      </c>
      <c r="DM123" s="991"/>
      <c r="DN123" s="991"/>
      <c r="DO123" s="991"/>
      <c r="DP123" s="992"/>
      <c r="DQ123" s="993">
        <v>5674</v>
      </c>
      <c r="DR123" s="991"/>
      <c r="DS123" s="991"/>
      <c r="DT123" s="991"/>
      <c r="DU123" s="992"/>
      <c r="DV123" s="994">
        <v>0</v>
      </c>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445</v>
      </c>
      <c r="AB124" s="991"/>
      <c r="AC124" s="991"/>
      <c r="AD124" s="991"/>
      <c r="AE124" s="992"/>
      <c r="AF124" s="993" t="s">
        <v>119</v>
      </c>
      <c r="AG124" s="991"/>
      <c r="AH124" s="991"/>
      <c r="AI124" s="991"/>
      <c r="AJ124" s="992"/>
      <c r="AK124" s="993" t="s">
        <v>119</v>
      </c>
      <c r="AL124" s="991"/>
      <c r="AM124" s="991"/>
      <c r="AN124" s="991"/>
      <c r="AO124" s="992"/>
      <c r="AP124" s="994" t="s">
        <v>119</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59</v>
      </c>
      <c r="BR124" s="1060"/>
      <c r="BS124" s="1060"/>
      <c r="BT124" s="1060"/>
      <c r="BU124" s="1060"/>
      <c r="BV124" s="1060">
        <v>58.6</v>
      </c>
      <c r="BW124" s="1060"/>
      <c r="BX124" s="1060"/>
      <c r="BY124" s="1060"/>
      <c r="BZ124" s="1060"/>
      <c r="CA124" s="1060">
        <v>61.7</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t="s">
        <v>119</v>
      </c>
      <c r="DH124" s="1016"/>
      <c r="DI124" s="1016"/>
      <c r="DJ124" s="1016"/>
      <c r="DK124" s="1017"/>
      <c r="DL124" s="1015" t="s">
        <v>119</v>
      </c>
      <c r="DM124" s="1016"/>
      <c r="DN124" s="1016"/>
      <c r="DO124" s="1016"/>
      <c r="DP124" s="1017"/>
      <c r="DQ124" s="1015" t="s">
        <v>445</v>
      </c>
      <c r="DR124" s="1016"/>
      <c r="DS124" s="1016"/>
      <c r="DT124" s="1016"/>
      <c r="DU124" s="1017"/>
      <c r="DV124" s="1018" t="s">
        <v>119</v>
      </c>
      <c r="DW124" s="1019"/>
      <c r="DX124" s="1019"/>
      <c r="DY124" s="1019"/>
      <c r="DZ124" s="1020"/>
    </row>
    <row r="125" spans="1:130" s="226" customFormat="1" ht="26.25" customHeight="1">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119</v>
      </c>
      <c r="AB125" s="991"/>
      <c r="AC125" s="991"/>
      <c r="AD125" s="991"/>
      <c r="AE125" s="992"/>
      <c r="AF125" s="993" t="s">
        <v>119</v>
      </c>
      <c r="AG125" s="991"/>
      <c r="AH125" s="991"/>
      <c r="AI125" s="991"/>
      <c r="AJ125" s="992"/>
      <c r="AK125" s="993" t="s">
        <v>119</v>
      </c>
      <c r="AL125" s="991"/>
      <c r="AM125" s="991"/>
      <c r="AN125" s="991"/>
      <c r="AO125" s="992"/>
      <c r="AP125" s="994" t="s">
        <v>445</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119</v>
      </c>
      <c r="DH125" s="959"/>
      <c r="DI125" s="959"/>
      <c r="DJ125" s="959"/>
      <c r="DK125" s="959"/>
      <c r="DL125" s="959" t="s">
        <v>119</v>
      </c>
      <c r="DM125" s="959"/>
      <c r="DN125" s="959"/>
      <c r="DO125" s="959"/>
      <c r="DP125" s="959"/>
      <c r="DQ125" s="959" t="s">
        <v>119</v>
      </c>
      <c r="DR125" s="959"/>
      <c r="DS125" s="959"/>
      <c r="DT125" s="959"/>
      <c r="DU125" s="959"/>
      <c r="DV125" s="960" t="s">
        <v>379</v>
      </c>
      <c r="DW125" s="960"/>
      <c r="DX125" s="960"/>
      <c r="DY125" s="960"/>
      <c r="DZ125" s="961"/>
    </row>
    <row r="126" spans="1:130" s="226" customFormat="1" ht="26.25" customHeight="1" thickBot="1">
      <c r="A126" s="1091"/>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119</v>
      </c>
      <c r="AB126" s="991"/>
      <c r="AC126" s="991"/>
      <c r="AD126" s="991"/>
      <c r="AE126" s="992"/>
      <c r="AF126" s="993" t="s">
        <v>119</v>
      </c>
      <c r="AG126" s="991"/>
      <c r="AH126" s="991"/>
      <c r="AI126" s="991"/>
      <c r="AJ126" s="992"/>
      <c r="AK126" s="993" t="s">
        <v>445</v>
      </c>
      <c r="AL126" s="991"/>
      <c r="AM126" s="991"/>
      <c r="AN126" s="991"/>
      <c r="AO126" s="992"/>
      <c r="AP126" s="994" t="s">
        <v>379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119</v>
      </c>
      <c r="DH126" s="952"/>
      <c r="DI126" s="952"/>
      <c r="DJ126" s="952"/>
      <c r="DK126" s="952"/>
      <c r="DL126" s="952" t="s">
        <v>434</v>
      </c>
      <c r="DM126" s="952"/>
      <c r="DN126" s="952"/>
      <c r="DO126" s="952"/>
      <c r="DP126" s="952"/>
      <c r="DQ126" s="952" t="s">
        <v>119</v>
      </c>
      <c r="DR126" s="952"/>
      <c r="DS126" s="952"/>
      <c r="DT126" s="952"/>
      <c r="DU126" s="952"/>
      <c r="DV126" s="953" t="s">
        <v>379</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119</v>
      </c>
      <c r="AB127" s="991"/>
      <c r="AC127" s="991"/>
      <c r="AD127" s="991"/>
      <c r="AE127" s="992"/>
      <c r="AF127" s="993" t="s">
        <v>379</v>
      </c>
      <c r="AG127" s="991"/>
      <c r="AH127" s="991"/>
      <c r="AI127" s="991"/>
      <c r="AJ127" s="992"/>
      <c r="AK127" s="993" t="s">
        <v>445</v>
      </c>
      <c r="AL127" s="991"/>
      <c r="AM127" s="991"/>
      <c r="AN127" s="991"/>
      <c r="AO127" s="992"/>
      <c r="AP127" s="994" t="s">
        <v>119</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119</v>
      </c>
      <c r="DH127" s="952"/>
      <c r="DI127" s="952"/>
      <c r="DJ127" s="952"/>
      <c r="DK127" s="952"/>
      <c r="DL127" s="952" t="s">
        <v>119</v>
      </c>
      <c r="DM127" s="952"/>
      <c r="DN127" s="952"/>
      <c r="DO127" s="952"/>
      <c r="DP127" s="952"/>
      <c r="DQ127" s="952" t="s">
        <v>434</v>
      </c>
      <c r="DR127" s="952"/>
      <c r="DS127" s="952"/>
      <c r="DT127" s="952"/>
      <c r="DU127" s="952"/>
      <c r="DV127" s="953" t="s">
        <v>119</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45006</v>
      </c>
      <c r="AB128" s="1080"/>
      <c r="AC128" s="1080"/>
      <c r="AD128" s="1080"/>
      <c r="AE128" s="1081"/>
      <c r="AF128" s="1082">
        <v>39036</v>
      </c>
      <c r="AG128" s="1080"/>
      <c r="AH128" s="1080"/>
      <c r="AI128" s="1080"/>
      <c r="AJ128" s="1081"/>
      <c r="AK128" s="1082">
        <v>37393</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379</v>
      </c>
      <c r="BG128" s="1087"/>
      <c r="BH128" s="1087"/>
      <c r="BI128" s="1087"/>
      <c r="BJ128" s="1087"/>
      <c r="BK128" s="1087"/>
      <c r="BL128" s="1088"/>
      <c r="BM128" s="1086">
        <v>12.1</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v>358425</v>
      </c>
      <c r="DH128" s="1072"/>
      <c r="DI128" s="1072"/>
      <c r="DJ128" s="1072"/>
      <c r="DK128" s="1072"/>
      <c r="DL128" s="1072">
        <v>180985</v>
      </c>
      <c r="DM128" s="1072"/>
      <c r="DN128" s="1072"/>
      <c r="DO128" s="1072"/>
      <c r="DP128" s="1072"/>
      <c r="DQ128" s="1072">
        <v>146665</v>
      </c>
      <c r="DR128" s="1072"/>
      <c r="DS128" s="1072"/>
      <c r="DT128" s="1072"/>
      <c r="DU128" s="1072"/>
      <c r="DV128" s="1073">
        <v>0.7</v>
      </c>
      <c r="DW128" s="1073"/>
      <c r="DX128" s="1073"/>
      <c r="DY128" s="1073"/>
      <c r="DZ128" s="1074"/>
    </row>
    <row r="129" spans="1:131" s="226" customFormat="1" ht="26.25" customHeight="1">
      <c r="A129" s="962" t="s">
        <v>98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24823117</v>
      </c>
      <c r="AB129" s="991"/>
      <c r="AC129" s="991"/>
      <c r="AD129" s="991"/>
      <c r="AE129" s="992"/>
      <c r="AF129" s="993">
        <v>24457264</v>
      </c>
      <c r="AG129" s="991"/>
      <c r="AH129" s="991"/>
      <c r="AI129" s="991"/>
      <c r="AJ129" s="992"/>
      <c r="AK129" s="993">
        <v>24707159</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445</v>
      </c>
      <c r="BG129" s="1101"/>
      <c r="BH129" s="1101"/>
      <c r="BI129" s="1101"/>
      <c r="BJ129" s="1101"/>
      <c r="BK129" s="1101"/>
      <c r="BL129" s="1102"/>
      <c r="BM129" s="1100">
        <v>17.100000000000001</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3845627</v>
      </c>
      <c r="AB130" s="991"/>
      <c r="AC130" s="991"/>
      <c r="AD130" s="991"/>
      <c r="AE130" s="992"/>
      <c r="AF130" s="993">
        <v>3947754</v>
      </c>
      <c r="AG130" s="991"/>
      <c r="AH130" s="991"/>
      <c r="AI130" s="991"/>
      <c r="AJ130" s="992"/>
      <c r="AK130" s="993">
        <v>4116752</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4.8</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20977490</v>
      </c>
      <c r="AB131" s="1016"/>
      <c r="AC131" s="1016"/>
      <c r="AD131" s="1016"/>
      <c r="AE131" s="1017"/>
      <c r="AF131" s="1015">
        <v>20509510</v>
      </c>
      <c r="AG131" s="1016"/>
      <c r="AH131" s="1016"/>
      <c r="AI131" s="1016"/>
      <c r="AJ131" s="1017"/>
      <c r="AK131" s="1015">
        <v>20590407</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61.7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4.6104181200000003</v>
      </c>
      <c r="AB132" s="1132"/>
      <c r="AC132" s="1132"/>
      <c r="AD132" s="1132"/>
      <c r="AE132" s="1133"/>
      <c r="AF132" s="1134">
        <v>5.0106657840000004</v>
      </c>
      <c r="AG132" s="1132"/>
      <c r="AH132" s="1132"/>
      <c r="AI132" s="1132"/>
      <c r="AJ132" s="1133"/>
      <c r="AK132" s="1134">
        <v>5.0556747130000002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4.2</v>
      </c>
      <c r="AB133" s="1115"/>
      <c r="AC133" s="1115"/>
      <c r="AD133" s="1115"/>
      <c r="AE133" s="1116"/>
      <c r="AF133" s="1114">
        <v>4.3</v>
      </c>
      <c r="AG133" s="1115"/>
      <c r="AH133" s="1115"/>
      <c r="AI133" s="1115"/>
      <c r="AJ133" s="1116"/>
      <c r="AK133" s="1114">
        <v>4.8</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aW9f6HAvmOelId7JcWF2e7lW0pbJ2uskAnwQsuPh4LJr1vbEI2Zw6AmQB+BZz+EHjE0T9HTJjOmpbLxb3D4WKg==" saltValue="kq8IFJxxbBRsa4vMEanLT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upyDWWRq1VKdMQ17Kpebf4Nrxf/qs4OCKUXIQSd0yLKOMdKzCYW3idbKsjiIjeldu2k0udJfBDRsorsA45Cxg==" saltValue="VqMLm2iTkQMdXL4DQDew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10" zoomScaleNormal="11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tsAbWkjplsPt0MbBJS+PK1tMgx1LiSBKHzcfeP9RkVBmNSSdpXjWx4bbburo4Yx41+x6iXqOs2/TOAOpNW2Vg==" saltValue="/j+4myEIjchhPr73IH3X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7011843</v>
      </c>
      <c r="AP9" s="292">
        <v>61754</v>
      </c>
      <c r="AQ9" s="293">
        <v>56134</v>
      </c>
      <c r="AR9" s="294">
        <v>10</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760425</v>
      </c>
      <c r="AP10" s="295">
        <v>6697</v>
      </c>
      <c r="AQ10" s="296">
        <v>5510</v>
      </c>
      <c r="AR10" s="297">
        <v>21.5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236339</v>
      </c>
      <c r="AP11" s="295">
        <v>2081</v>
      </c>
      <c r="AQ11" s="296">
        <v>3865</v>
      </c>
      <c r="AR11" s="297">
        <v>-46.2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t="s">
        <v>506</v>
      </c>
      <c r="AP12" s="295" t="s">
        <v>506</v>
      </c>
      <c r="AQ12" s="296">
        <v>1439</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506</v>
      </c>
      <c r="AP13" s="295" t="s">
        <v>506</v>
      </c>
      <c r="AQ13" s="296">
        <v>19</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267837</v>
      </c>
      <c r="AP14" s="295">
        <v>2359</v>
      </c>
      <c r="AQ14" s="296">
        <v>2011</v>
      </c>
      <c r="AR14" s="297">
        <v>17.3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151754</v>
      </c>
      <c r="AP15" s="295">
        <v>1337</v>
      </c>
      <c r="AQ15" s="296">
        <v>1607</v>
      </c>
      <c r="AR15" s="297">
        <v>-16.8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-689209</v>
      </c>
      <c r="AP16" s="295">
        <v>-6070</v>
      </c>
      <c r="AQ16" s="296">
        <v>-5023</v>
      </c>
      <c r="AR16" s="297">
        <v>20.8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176</v>
      </c>
      <c r="AL17" s="1158"/>
      <c r="AM17" s="1158"/>
      <c r="AN17" s="1159"/>
      <c r="AO17" s="295">
        <v>7738989</v>
      </c>
      <c r="AP17" s="295">
        <v>68158</v>
      </c>
      <c r="AQ17" s="296">
        <v>65561</v>
      </c>
      <c r="AR17" s="297">
        <v>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7.52</v>
      </c>
      <c r="AP21" s="308">
        <v>6.51</v>
      </c>
      <c r="AQ21" s="309">
        <v>1.01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100.3</v>
      </c>
      <c r="AP22" s="313">
        <v>99.9</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4631256</v>
      </c>
      <c r="AP32" s="322">
        <v>40788</v>
      </c>
      <c r="AQ32" s="323">
        <v>34736</v>
      </c>
      <c r="AR32" s="324">
        <v>17.399999999999999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506</v>
      </c>
      <c r="AP34" s="322" t="s">
        <v>506</v>
      </c>
      <c r="AQ34" s="323">
        <v>3</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510505</v>
      </c>
      <c r="AP35" s="322">
        <v>4496</v>
      </c>
      <c r="AQ35" s="323">
        <v>12174</v>
      </c>
      <c r="AR35" s="324">
        <v>-63.1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50343</v>
      </c>
      <c r="AP36" s="322">
        <v>443</v>
      </c>
      <c r="AQ36" s="323">
        <v>1732</v>
      </c>
      <c r="AR36" s="324">
        <v>-74.400000000000006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3025</v>
      </c>
      <c r="AP37" s="322">
        <v>27</v>
      </c>
      <c r="AQ37" s="323">
        <v>505</v>
      </c>
      <c r="AR37" s="324">
        <v>-94.7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506</v>
      </c>
      <c r="AP38" s="325" t="s">
        <v>506</v>
      </c>
      <c r="AQ38" s="326">
        <v>0</v>
      </c>
      <c r="AR38" s="314" t="s">
        <v>506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-37393</v>
      </c>
      <c r="AP39" s="322">
        <v>-329</v>
      </c>
      <c r="AQ39" s="323">
        <v>-7643</v>
      </c>
      <c r="AR39" s="324">
        <v>-95.7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-4116752</v>
      </c>
      <c r="AP40" s="322">
        <v>-36257</v>
      </c>
      <c r="AQ40" s="323">
        <v>-31811</v>
      </c>
      <c r="AR40" s="324">
        <v>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1040984</v>
      </c>
      <c r="AP41" s="322">
        <v>9168</v>
      </c>
      <c r="AQ41" s="323">
        <v>9697</v>
      </c>
      <c r="AR41" s="324">
        <v>-5.5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6893148</v>
      </c>
      <c r="AN51" s="344">
        <v>60779</v>
      </c>
      <c r="AO51" s="345">
        <v>-2.8</v>
      </c>
      <c r="AP51" s="346">
        <v>50840</v>
      </c>
      <c r="AQ51" s="347">
        <v>16.899999999999999</v>
      </c>
      <c r="AR51" s="348">
        <v>-19.7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3068879</v>
      </c>
      <c r="AN52" s="352">
        <v>27059</v>
      </c>
      <c r="AO52" s="353">
        <v>-13.5</v>
      </c>
      <c r="AP52" s="354">
        <v>25367</v>
      </c>
      <c r="AQ52" s="355">
        <v>9.1</v>
      </c>
      <c r="AR52" s="356">
        <v>-22.6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12498455</v>
      </c>
      <c r="AN53" s="344">
        <v>110137</v>
      </c>
      <c r="AO53" s="345">
        <v>81.2</v>
      </c>
      <c r="AP53" s="346">
        <v>53605</v>
      </c>
      <c r="AQ53" s="347">
        <v>5.4</v>
      </c>
      <c r="AR53" s="348">
        <v>75.8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6377185</v>
      </c>
      <c r="AN54" s="352">
        <v>56196</v>
      </c>
      <c r="AO54" s="353">
        <v>107.7</v>
      </c>
      <c r="AP54" s="354">
        <v>28343</v>
      </c>
      <c r="AQ54" s="355">
        <v>11.7</v>
      </c>
      <c r="AR54" s="356">
        <v>96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5083916</v>
      </c>
      <c r="AN55" s="344">
        <v>44758</v>
      </c>
      <c r="AO55" s="345">
        <v>-59.4</v>
      </c>
      <c r="AP55" s="346">
        <v>46440</v>
      </c>
      <c r="AQ55" s="347">
        <v>-13.4</v>
      </c>
      <c r="AR55" s="348">
        <v>-46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3408377</v>
      </c>
      <c r="AN56" s="352">
        <v>30007</v>
      </c>
      <c r="AO56" s="353">
        <v>-46.6</v>
      </c>
      <c r="AP56" s="354">
        <v>27658</v>
      </c>
      <c r="AQ56" s="355">
        <v>-2.4</v>
      </c>
      <c r="AR56" s="356">
        <v>-44.2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4650450</v>
      </c>
      <c r="AN57" s="344">
        <v>40950</v>
      </c>
      <c r="AO57" s="345">
        <v>-8.5</v>
      </c>
      <c r="AP57" s="346">
        <v>63257</v>
      </c>
      <c r="AQ57" s="347">
        <v>36.200000000000003</v>
      </c>
      <c r="AR57" s="348">
        <v>-44.7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3533834</v>
      </c>
      <c r="AN58" s="352">
        <v>31118</v>
      </c>
      <c r="AO58" s="353">
        <v>3.7</v>
      </c>
      <c r="AP58" s="354">
        <v>27259</v>
      </c>
      <c r="AQ58" s="355">
        <v>-1.4</v>
      </c>
      <c r="AR58" s="356">
        <v>5.0999999999999996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4039127</v>
      </c>
      <c r="AN59" s="344">
        <v>35573</v>
      </c>
      <c r="AO59" s="345">
        <v>-13.1</v>
      </c>
      <c r="AP59" s="346">
        <v>52308</v>
      </c>
      <c r="AQ59" s="347">
        <v>-17.3</v>
      </c>
      <c r="AR59" s="348">
        <v>4.2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2766123</v>
      </c>
      <c r="AN60" s="352">
        <v>24361</v>
      </c>
      <c r="AO60" s="353">
        <v>-21.7</v>
      </c>
      <c r="AP60" s="354">
        <v>28695</v>
      </c>
      <c r="AQ60" s="355">
        <v>5.3</v>
      </c>
      <c r="AR60" s="356">
        <v>-27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6633019</v>
      </c>
      <c r="AN61" s="359">
        <v>58439</v>
      </c>
      <c r="AO61" s="360">
        <v>-0.5</v>
      </c>
      <c r="AP61" s="361">
        <v>53290</v>
      </c>
      <c r="AQ61" s="362">
        <v>5.6</v>
      </c>
      <c r="AR61" s="348">
        <v>-6.1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3830880</v>
      </c>
      <c r="AN62" s="352">
        <v>33748</v>
      </c>
      <c r="AO62" s="353">
        <v>5.9</v>
      </c>
      <c r="AP62" s="354">
        <v>27464</v>
      </c>
      <c r="AQ62" s="355">
        <v>4.5</v>
      </c>
      <c r="AR62" s="356">
        <v>1.4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JNkAWVkSpyMzbsreQLQUlQnwqUoa4i0ZJUMTEzKWw7jaQwOhvCL93dmnsINjSUmQ70foGlDU5NSIPVDny6ZTPA==" saltValue="uKbMkPefGvuVLdIIpVu3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QHK9pDe4ZGvuoQ2Wqm8ZlSB+GJmnB5nU+Ng4jO+MsJuXzHQg8Z2hCN5tSae78VPd9dnwg7Ni2lley6jCJwF+g==" saltValue="RzVcsz9xmU4G9TbeeSMA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kdDtZ9IhZmhMCjQaU7Oyh9tkGD4J/sKCega79sb3fXctkLSi8WzStdSsOzMVW1Z5aXJgKFSujnkxGlF8PlBCg==" saltValue="/+4rNdmFyPMo3mi/oUpv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14.88</v>
      </c>
      <c r="G47" s="12">
        <v>18.04</v>
      </c>
      <c r="H47" s="12">
        <v>19.86</v>
      </c>
      <c r="I47" s="12">
        <v>21.7</v>
      </c>
      <c r="J47" s="13">
        <v>23.28</v>
      </c>
    </row>
    <row r="48" spans="2:10" ht="57.75" customHeight="1">
      <c r="B48" s="14"/>
      <c r="C48" s="1176" t="s">
        <v>4</v>
      </c>
      <c r="D48" s="1176"/>
      <c r="E48" s="1177"/>
      <c r="F48" s="15">
        <v>6.48</v>
      </c>
      <c r="G48" s="16">
        <v>3.81</v>
      </c>
      <c r="H48" s="16">
        <v>2.96</v>
      </c>
      <c r="I48" s="16">
        <v>3.58</v>
      </c>
      <c r="J48" s="17">
        <v>1.97</v>
      </c>
    </row>
    <row r="49" spans="2:10" ht="57.75" customHeight="1" thickBot="1">
      <c r="B49" s="18"/>
      <c r="C49" s="1178" t="s">
        <v>5</v>
      </c>
      <c r="D49" s="1178"/>
      <c r="E49" s="1179"/>
      <c r="F49" s="19">
        <v>4.5199999999999996</v>
      </c>
      <c r="G49" s="20">
        <v>0.66</v>
      </c>
      <c r="H49" s="20">
        <v>1.1000000000000001</v>
      </c>
      <c r="I49" s="20">
        <v>2.13</v>
      </c>
      <c r="J49" s="21">
        <v>0.23</v>
      </c>
    </row>
    <row r="50" spans="2:10" ht="13.5" customHeight="1"/>
    <row r="51" spans="2:10" ht="13.5" hidden="1" customHeight="1"/>
    <row r="52" spans="2:10" ht="13.5" hidden="1" customHeight="1"/>
    <row r="53" spans="2:10" ht="13.5" hidden="1" customHeight="1"/>
  </sheetData>
  <sheetProtection algorithmName="SHA-512" hashValue="6q8ZMKvllT2kbhOADriAiL9fI4BMURhNaU0kC85sBamzcFRij/mA2ag3WSWHql5Ig5rA2ABuoThVCSeDZHb7hw==" saltValue="yeTvgBFmWzgzZwG2b3ps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2019-03-21T01:47:24Z</cp:lastPrinted>
  <dcterms:created xsi:type="dcterms:W3CDTF">2019-02-14T04:31:18Z</dcterms:created>
  <dcterms:modified xsi:type="dcterms:W3CDTF">2023-03-22T05:07:51Z</dcterms:modified>
</cp:coreProperties>
</file>