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4決算\03市町回答\02△丸亀市（藤田さん）\"/>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W40" i="10"/>
  <c r="BW41" i="10" s="1"/>
  <c r="BW42" i="10" s="1"/>
  <c r="BE40" i="10"/>
  <c r="AM40" i="10"/>
  <c r="U40" i="10"/>
  <c r="C40" i="10"/>
  <c r="CO39" i="10"/>
  <c r="BW39" i="10"/>
  <c r="BE39" i="10"/>
  <c r="AM39" i="10"/>
  <c r="U39" i="10"/>
  <c r="C39" i="10"/>
  <c r="BW38" i="10"/>
  <c r="BE38" i="10"/>
  <c r="AM38" i="10"/>
  <c r="U38" i="10"/>
  <c r="C38" i="10"/>
  <c r="BE37" i="10"/>
  <c r="AM37" i="10"/>
  <c r="U37" i="10"/>
  <c r="C37" i="10"/>
  <c r="BW36" i="10"/>
  <c r="BW37" i="10" s="1"/>
  <c r="BE36" i="10"/>
  <c r="AM36" i="10"/>
  <c r="U36" i="10"/>
  <c r="C36" i="10"/>
  <c r="BW35" i="10"/>
  <c r="BE35" i="10"/>
  <c r="AM35" i="10"/>
  <c r="U35" i="10"/>
  <c r="C35" i="10"/>
  <c r="BW34" i="10"/>
  <c r="BE34" i="10"/>
  <c r="AM34" i="10"/>
  <c r="U34" i="10"/>
  <c r="C34" i="10"/>
  <c r="BW43" i="10" l="1"/>
  <c r="CO34" i="10" s="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<sst xmlns="http://schemas.openxmlformats.org/spreadsheetml/2006/main" count="1095" uniqueCount="615">
  <si>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</si>
  <si>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</si>
  <si>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</si>
  <si>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</si>
  <si>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</si>
  <si>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</si>
  <si>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</si>
  <si>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</si>
  <si>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</si>
  <si>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</si>
  <si>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</si>
  <si>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</si>
  <si>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</si>
  <si>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</si>
  <si>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</si>
  <si>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</si>
  <si>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</si>
  <si>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</si>
  <si>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</si>
  <si>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</si>
  <si>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</si>
  <si>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</si>
  <si>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</si>
  <si>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</si>
  <si>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</si>
  <si>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</si>
  <si>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</si>
  <si>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</si>
  <si>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</si>
  <si>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</si>
  <si>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</si>
  <si>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</si>
  <si>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</si>
  <si>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</si>
  <si>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</si>
  <si>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</si>
  <si>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</si>
  <si>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</si>
  <si>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</si>
  <si>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</si>
  <si>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</si>
  <si>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</si>
  <si>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</si>
  <si>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</si>
  <si>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</si>
  <si>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</si>
  <si>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</si>
  <si>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</si>
  <si>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</si>
  <si>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</si>
  <si>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</si>
  <si>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</si>
  <si>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</si>
  <si>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</si>
  <si>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</si>
  <si>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</si>
  <si>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</si>
  <si>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</si>
  <si>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</si>
  <si>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</si>
  <si>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</si>
  <si>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</si>
  <si>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</si>
  <si>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</si>
  <si>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</si>
  <si>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</si>
  <si>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</si>
  <si>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</si>
  <si>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</si>
  <si>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</si>
  <si>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</si>
  <si>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</si>
  <si>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</si>
  <si>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</si>
  <si>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</si>
  <si>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</si>
  <si>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</si>
  <si>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</si>
  <si>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</si>
  <si>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</si>
  <si>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</si>
  <si>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</si>
  <si>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</si>
  <si>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</si>
  <si>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</si>
  <si>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</si>
  <si>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</si>
  <si>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</si>
  <si>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</si>
  <si>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</si>
  <si>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</si>
  <si>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</si>
  <si>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</si>
  <si>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</si>
  <si>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</si>
  <si>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</si>
  <si>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</si>
  <si>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</si>
  <si>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</si>
  <si>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</si>
  <si>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丸亀市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</si>
  <si>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</si>
  <si>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</si>
  <si>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</si>
  <si>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</si>
  <si>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</si>
  <si>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</si>
  <si>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</si>
  <si>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</si>
  <si>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</si>
  <si>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</si>
  <si>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</si>
  <si>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</si>
  <si>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</si>
  <si>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</si>
  <si>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</si>
  <si>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</si>
  <si>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</si>
  <si>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</si>
  <si>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</si>
  <si>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</si>
  <si>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</si>
  <si>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</si>
  <si>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</si>
  <si>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</si>
  <si>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</si>
  <si>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</si>
  <si>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</si>
  <si>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</si>
  <si>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</si>
  <si>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</si>
  <si>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</si>
  <si>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</si>
  <si>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</si>
  <si>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</si>
  <si>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</si>
  <si>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</si>
  <si>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</si>
  <si>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</si>
  <si>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</si>
  <si>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</si>
  <si>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</si>
  <si>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</si>
  <si>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</si>
  <si>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</si>
  <si>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</si>
  <si>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</si>
  <si>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</si>
  <si>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</si>
  <si>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</si>
  <si>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</si>
  <si>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</si>
  <si>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</si>
  <si>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</si>
  <si>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</si>
  <si>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</si>
  <si>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</si>
  <si>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</si>
  <si>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</si>
  <si>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</si>
  <si>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</si>
  <si>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</si>
  <si>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</si>
  <si>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</si>
  <si>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</si>
  <si>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</si>
  <si>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</si>
  <si>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</si>
  <si>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</si>
  <si>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</si>
  <si>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</si>
  <si>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</si>
  <si>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</si>
  <si>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</si>
  <si>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</si>
  <si>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</si>
  <si>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</si>
  <si>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</si>
  <si>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</si>
  <si>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</si>
  <si>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</si>
  <si>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</si>
  <si>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</si>
  <si>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</si>
  <si>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</si>
  <si>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</si>
  <si>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</si>
  <si>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</si>
  <si>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</si>
  <si>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</si>
  <si>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</si>
  <si>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</si>
  <si>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</si>
  <si>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</si>
  <si>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</si>
  <si>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</si>
  <si>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</si>
  <si>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</si>
  <si>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</si>
  <si>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</si>
  <si>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</si>
  <si>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</si>
  <si>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</si>
  <si>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</si>
  <si>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</si>
  <si>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</si>
  <si>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</si>
  <si>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</si>
  <si>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</si>
  <si>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</si>
  <si>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</si>
  <si>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</si>
  <si>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</si>
  <si>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</si>
  <si>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</si>
  <si>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</si>
  <si>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</si>
  <si>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</si>
  <si>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</si>
  <si>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</si>
  <si>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香川県丸亀市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</si>
  <si>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</si>
  <si>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</si>
  <si>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</si>
  <si>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</si>
  <si>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</si>
  <si>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</si>
  <si>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</si>
  <si>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</si>
  <si>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</si>
  <si>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</si>
  <si>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</si>
  <si>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</si>
  <si>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</si>
  <si>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</si>
  <si>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</si>
  <si>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</si>
  <si>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</si>
  <si>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</si>
  <si>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</si>
  <si>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</si>
  <si>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</si>
  <si>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</si>
  <si>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</si>
  <si>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</si>
  <si>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</si>
  <si>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</si>
  <si>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</si>
  <si>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</si>
  <si>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</si>
  <si>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</si>
  <si>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</si>
  <si>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</si>
  <si>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</si>
  <si>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</si>
  <si>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</si>
  <si>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</si>
  <si>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</si>
  <si>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</si>
  <si>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</si>
  <si>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</si>
  <si>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</si>
  <si>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</si>
  <si>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</si>
  <si>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</si>
  <si>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</si>
  <si>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</si>
  <si>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</si>
  <si>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</si>
  <si>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</si>
  <si>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</si>
  <si>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</si>
  <si>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</si>
  <si>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</si>
  <si>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</si>
  <si>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</si>
  <si>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</si>
  <si>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</si>
  <si>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</si>
  <si>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</si>
  <si>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</si>
  <si>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</si>
  <si>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</si>
  <si>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</si>
  <si>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</si>
  <si>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</si>
  <si>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</si>
  <si>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</si>
  <si>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</si>
  <si>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</si>
  <si>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</si>
  <si>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</si>
  <si>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</si>
  <si>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</si>
  <si>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</si>
  <si>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</si>
  <si>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</si>
  <si>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</si>
  <si>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</si>
  <si>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</si>
  <si>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</si>
  <si>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</si>
  <si>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</si>
  <si>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</si>
  <si>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</si>
  <si>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</si>
  <si>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</si>
  <si>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</si>
  <si>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</si>
  <si>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</si>
  <si>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</si>
  <si>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</si>
  <si>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</si>
  <si>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</si>
  <si>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</si>
  <si>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</si>
  <si>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</si>
  <si>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</si>
  <si>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</si>
  <si>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</si>
  <si>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</si>
  <si>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</si>
  <si>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</si>
  <si>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</si>
  <si>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</si>
  <si>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</si>
  <si>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</si>
  <si>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</si>
  <si>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</si>
  <si>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</si>
  <si>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</si>
  <si>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</si>
  <si>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</si>
  <si>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</si>
  <si>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</si>
  <si>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</si>
  <si>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</si>
  <si>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</si>
  <si>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</si>
  <si>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</si>
  <si>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</si>
  <si>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</si>
  <si>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</si>
  <si>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</si>
  <si>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</si>
  <si>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</si>
  <si>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</si>
  <si>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</si>
  <si>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</si>
  <si>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</si>
  <si>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</si>
  <si>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</si>
  <si>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</si>
  <si>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</si>
  <si>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</si>
  <si>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</si>
  <si>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</si>
  <si>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</si>
  <si>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</si>
  <si>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</si>
  <si>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</si>
  <si>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</si>
  <si>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</si>
  <si>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</si>
  <si>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</si>
  <si>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</si>
  <si>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</si>
  <si>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</si>
  <si>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</si>
  <si>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</si>
  <si>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</si>
  <si>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</si>
  <si>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</si>
  <si>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香川県丸亀市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</si>
  <si>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</si>
  <si>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</si>
  <si>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</si>
  <si>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</si>
  <si>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</si>
  <si>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</si>
  <si>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</si>
  <si>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</si>
  <si>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</si>
  <si>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</si>
  <si>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</si>
  <si>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</si>
  <si>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</si>
  <si>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</si>
  <si>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</si>
  <si>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</si>
  <si>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</si>
  <si>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</si>
  <si>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</si>
  <si>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</si>
  <si>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</si>
  <si>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</si>
  <si>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</si>
  <si>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</si>
  <si>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</si>
  <si>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</si>
  <si>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</si>
  <si>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</si>
  <si>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</si>
  <si>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</si>
  <si>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</si>
  <si>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</si>
  <si>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</si>
  <si>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</si>
  <si>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</si>
  <si>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</si>
  <si>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</si>
  <si>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介護保険サービス事業特別会計</t>
    <phoneticPr fontId="5"/>
  </si>
  <si>
    <t>-</t>
    <phoneticPr fontId="5"/>
  </si>
  <si>
    <t>駐車場特別会計</t>
    <phoneticPr fontId="5"/>
  </si>
  <si>
    <t>モーターボート競走事業会計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</si>
  <si>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</si>
  <si>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</si>
  <si>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</si>
  <si>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</si>
  <si>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</si>
  <si>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</si>
  <si>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</si>
  <si>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</si>
  <si>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</si>
  <si>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</si>
  <si>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</si>
  <si>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</si>
  <si>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</si>
  <si>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</si>
  <si>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</si>
  <si>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</si>
  <si>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</si>
  <si>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</si>
  <si>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</si>
  <si>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</si>
  <si>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</si>
  <si>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</si>
  <si>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</si>
  <si>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</si>
  <si>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</si>
  <si>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</si>
  <si>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</si>
  <si>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</si>
  <si>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</si>
  <si>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</si>
  <si>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</si>
  <si>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</si>
  <si>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</si>
  <si>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</si>
  <si>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</si>
  <si>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</si>
  <si>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</si>
  <si>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</si>
  <si>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</si>
  <si>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</si>
  <si>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</si>
  <si>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</si>
  <si>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</si>
  <si>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</si>
  <si>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</si>
  <si>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</si>
  <si>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</si>
  <si>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</si>
  <si>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</si>
  <si>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</si>
  <si>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</si>
  <si>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</si>
  <si>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</si>
  <si>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</si>
  <si>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</si>
  <si>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</si>
  <si>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</si>
  <si>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</si>
  <si>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</si>
  <si>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</si>
  <si>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</si>
  <si>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</si>
  <si>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</si>
  <si>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</si>
  <si>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</si>
  <si>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</si>
  <si>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国民健康保険診療所特別会計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</si>
  <si>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</si>
  <si>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</si>
  <si>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</si>
  <si>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</si>
  <si>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</si>
  <si>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</si>
  <si>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</si>
  <si>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</si>
  <si>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</si>
  <si>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</si>
  <si>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</si>
  <si>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</si>
  <si>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</si>
  <si>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</si>
  <si>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</si>
  <si>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</si>
  <si>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</si>
  <si>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</si>
  <si>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</si>
  <si>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</si>
  <si>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</si>
  <si>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</si>
  <si>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</si>
  <si>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</si>
  <si>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</si>
  <si>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</si>
  <si>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</si>
  <si>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</si>
  <si>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</si>
  <si>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</si>
  <si>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</si>
  <si>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</si>
  <si>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</si>
  <si>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</si>
  <si>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</si>
  <si>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</si>
  <si>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</si>
  <si>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</si>
  <si>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</si>
  <si>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</si>
  <si>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</si>
  <si>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</si>
  <si>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</si>
  <si>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</si>
  <si>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</si>
  <si>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</si>
  <si>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</si>
  <si>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</si>
  <si>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</si>
  <si>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</si>
  <si>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</si>
  <si>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</si>
  <si>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</si>
  <si>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</si>
  <si>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</si>
  <si>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</si>
  <si>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</si>
  <si>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</si>
  <si>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</si>
  <si>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</si>
  <si>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</si>
  <si>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</si>
  <si>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</si>
  <si>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</si>
  <si>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</si>
  <si>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</si>
  <si>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</si>
  <si>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</si>
  <si>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</si>
  <si>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</si>
  <si>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</si>
  <si>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</si>
  <si>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</si>
  <si>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</si>
  <si>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</si>
  <si>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</si>
  <si>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</si>
  <si>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</si>
  <si>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</si>
  <si>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</si>
  <si>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</si>
  <si>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</si>
  <si>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</si>
  <si>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</si>
  <si>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</si>
  <si>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6.15</t>
  </si>
  <si>
    <t>▲ 2.82</t>
  </si>
  <si>
    <t>▲ 3.67</t>
  </si>
  <si>
    <t>モーターボート競走事業会計</t>
  </si>
  <si>
    <t>国民健康保険特別会計</t>
  </si>
  <si>
    <t>下水道事業会計</t>
  </si>
  <si>
    <t>介護保険特別会計</t>
  </si>
  <si>
    <t>一般会計</t>
  </si>
  <si>
    <t>駐車場特別会計</t>
  </si>
  <si>
    <t>後期高齢者医療特別会計</t>
  </si>
  <si>
    <t>国民健康保険診療所特別会計</t>
  </si>
  <si>
    <t>その他会計（赤字）</t>
  </si>
  <si>
    <t>その他会計（黒字）</t>
  </si>
  <si>
    <t>（百万円）</t>
    <phoneticPr fontId="5"/>
  </si>
  <si>
    <t>H30</t>
    <phoneticPr fontId="5"/>
  </si>
  <si>
    <t>R01</t>
    <phoneticPr fontId="5"/>
  </si>
  <si>
    <t>R02</t>
    <phoneticPr fontId="5"/>
  </si>
  <si>
    <t>R03</t>
    <phoneticPr fontId="5"/>
  </si>
  <si>
    <t>R04</t>
    <phoneticPr fontId="5"/>
  </si>
  <si>
    <t>丸亀市大手町地区公共施設再編整備基金</t>
    <rPh sb="0" eb="3">
      <t>マルガメシ</t>
    </rPh>
    <rPh sb="3" eb="6">
      <t>オオテチョウ</t>
    </rPh>
    <rPh sb="6" eb="8">
      <t>チク</t>
    </rPh>
    <rPh sb="8" eb="10">
      <t>コウキョウ</t>
    </rPh>
    <rPh sb="10" eb="12">
      <t>シセツ</t>
    </rPh>
    <rPh sb="12" eb="14">
      <t>サイヘン</t>
    </rPh>
    <rPh sb="14" eb="16">
      <t>セイビ</t>
    </rPh>
    <rPh sb="16" eb="18">
      <t>キキン</t>
    </rPh>
    <phoneticPr fontId="5"/>
  </si>
  <si>
    <t>丸亀市次世代育成基金</t>
    <rPh sb="0" eb="3">
      <t>マルガメシ</t>
    </rPh>
    <rPh sb="3" eb="6">
      <t>ジセダイ</t>
    </rPh>
    <rPh sb="6" eb="8">
      <t>イクセイ</t>
    </rPh>
    <rPh sb="8" eb="10">
      <t>キキン</t>
    </rPh>
    <phoneticPr fontId="2"/>
  </si>
  <si>
    <t>丸亀市モーターボート競走収益基金</t>
    <rPh sb="0" eb="3">
      <t>マルガメシ</t>
    </rPh>
    <rPh sb="10" eb="12">
      <t>キョウソウ</t>
    </rPh>
    <rPh sb="12" eb="14">
      <t>シュウエキ</t>
    </rPh>
    <rPh sb="14" eb="16">
      <t>キキン</t>
    </rPh>
    <phoneticPr fontId="2"/>
  </si>
  <si>
    <t>丸亀市合併振興基金</t>
    <rPh sb="0" eb="3">
      <t>マルガメシ</t>
    </rPh>
    <rPh sb="3" eb="5">
      <t>ガッペイ</t>
    </rPh>
    <rPh sb="5" eb="7">
      <t>シンコウ</t>
    </rPh>
    <rPh sb="7" eb="9">
      <t>キキン</t>
    </rPh>
    <phoneticPr fontId="2"/>
  </si>
  <si>
    <t>丸亀市史跡等整備基金</t>
    <rPh sb="0" eb="3">
      <t>マルガメシ</t>
    </rPh>
    <rPh sb="3" eb="5">
      <t>シセキ</t>
    </rPh>
    <rPh sb="5" eb="6">
      <t>トウ</t>
    </rPh>
    <rPh sb="6" eb="8">
      <t>セイビ</t>
    </rPh>
    <rPh sb="8" eb="10">
      <t>キキン</t>
    </rPh>
    <phoneticPr fontId="2"/>
  </si>
  <si>
    <t>中讃広域行政事務組合（一般会計）</t>
    <rPh sb="0" eb="2">
      <t>チュウサン</t>
    </rPh>
    <rPh sb="2" eb="4">
      <t>コウイキ</t>
    </rPh>
    <rPh sb="4" eb="6">
      <t>ギョウセイ</t>
    </rPh>
    <rPh sb="6" eb="8">
      <t>ジム</t>
    </rPh>
    <rPh sb="8" eb="10">
      <t>クミアイ</t>
    </rPh>
    <rPh sb="11" eb="13">
      <t>イッパン</t>
    </rPh>
    <rPh sb="13" eb="15">
      <t>カイケイ</t>
    </rPh>
    <phoneticPr fontId="2"/>
  </si>
  <si>
    <t>中讃広域行政事務組合（クリントピア丸亀）</t>
    <rPh sb="0" eb="2">
      <t>チュウサン</t>
    </rPh>
    <rPh sb="2" eb="4">
      <t>コウイキ</t>
    </rPh>
    <rPh sb="4" eb="6">
      <t>ギョウセイ</t>
    </rPh>
    <rPh sb="6" eb="8">
      <t>ジム</t>
    </rPh>
    <rPh sb="8" eb="10">
      <t>クミアイ</t>
    </rPh>
    <rPh sb="17" eb="19">
      <t>マルガメ</t>
    </rPh>
    <phoneticPr fontId="2"/>
  </si>
  <si>
    <t>中讃広域行政事務組合（瀬戸グリーンセンター）</t>
    <rPh sb="0" eb="2">
      <t>チュウサン</t>
    </rPh>
    <rPh sb="2" eb="4">
      <t>コウイキ</t>
    </rPh>
    <rPh sb="4" eb="6">
      <t>ギョウセイ</t>
    </rPh>
    <rPh sb="6" eb="8">
      <t>ジム</t>
    </rPh>
    <rPh sb="8" eb="10">
      <t>クミアイ</t>
    </rPh>
    <rPh sb="11" eb="13">
      <t>セト</t>
    </rPh>
    <phoneticPr fontId="2"/>
  </si>
  <si>
    <t>中讃広域行政事務組合（仲善クリーンセンター）</t>
    <rPh sb="0" eb="2">
      <t>チュウサン</t>
    </rPh>
    <rPh sb="2" eb="4">
      <t>コウイキ</t>
    </rPh>
    <rPh sb="4" eb="6">
      <t>ギョウセイ</t>
    </rPh>
    <rPh sb="6" eb="8">
      <t>ジム</t>
    </rPh>
    <rPh sb="8" eb="10">
      <t>クミアイ</t>
    </rPh>
    <rPh sb="11" eb="12">
      <t>ナカ</t>
    </rPh>
    <rPh sb="12" eb="13">
      <t>ゼン</t>
    </rPh>
    <phoneticPr fontId="2"/>
  </si>
  <si>
    <t>まんのう町外三ケ市町山林組合</t>
    <rPh sb="4" eb="5">
      <t>チョウ</t>
    </rPh>
    <rPh sb="5" eb="6">
      <t>ホカ</t>
    </rPh>
    <rPh sb="6" eb="7">
      <t>３</t>
    </rPh>
    <rPh sb="8" eb="10">
      <t>シチョウ</t>
    </rPh>
    <rPh sb="10" eb="12">
      <t>サンリン</t>
    </rPh>
    <rPh sb="12" eb="14">
      <t>クミアイ</t>
    </rPh>
    <phoneticPr fontId="2"/>
  </si>
  <si>
    <t>まんのう町外三ケ市町（七箇地区）山林組合</t>
    <rPh sb="4" eb="5">
      <t>チョウ</t>
    </rPh>
    <rPh sb="5" eb="6">
      <t>ホカ</t>
    </rPh>
    <rPh sb="6" eb="7">
      <t>３</t>
    </rPh>
    <rPh sb="8" eb="10">
      <t>シチョウ</t>
    </rPh>
    <rPh sb="11" eb="12">
      <t>シチ</t>
    </rPh>
    <rPh sb="12" eb="13">
      <t>カ</t>
    </rPh>
    <rPh sb="13" eb="15">
      <t>チク</t>
    </rPh>
    <rPh sb="16" eb="18">
      <t>サンリン</t>
    </rPh>
    <rPh sb="18" eb="20">
      <t>クミアイ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</si>
  <si>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</si>
  <si>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</si>
  <si>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香川県広域水道企業団（工業用水道事業）</t>
    <rPh sb="0" eb="3">
      <t>カガワケン</t>
    </rPh>
    <rPh sb="3" eb="5">
      <t>コウイキ</t>
    </rPh>
    <rPh sb="5" eb="7">
      <t>スイドウ</t>
    </rPh>
    <rPh sb="7" eb="9">
      <t>キギョウ</t>
    </rPh>
    <rPh sb="9" eb="10">
      <t>ダン</t>
    </rPh>
    <rPh sb="11" eb="13">
      <t>コウギョウ</t>
    </rPh>
    <rPh sb="13" eb="15">
      <t>ヨウスイ</t>
    </rPh>
    <rPh sb="15" eb="16">
      <t>ドウ</t>
    </rPh>
    <rPh sb="16" eb="18">
      <t>ジギョウ</t>
    </rPh>
    <phoneticPr fontId="2"/>
  </si>
  <si>
    <t>丸亀市土地開発公社</t>
    <rPh sb="0" eb="3">
      <t>マルガメシ</t>
    </rPh>
    <rPh sb="3" eb="5">
      <t>トチ</t>
    </rPh>
    <rPh sb="5" eb="7">
      <t>カイハツ</t>
    </rPh>
    <rPh sb="7" eb="9">
      <t>コウシャ</t>
    </rPh>
    <phoneticPr fontId="2"/>
  </si>
  <si>
    <t>（公財）丸亀市福祉事業団</t>
    <rPh sb="1" eb="2">
      <t>コウ</t>
    </rPh>
    <rPh sb="2" eb="3">
      <t>ザイ</t>
    </rPh>
    <rPh sb="4" eb="7">
      <t>マルガメシ</t>
    </rPh>
    <rPh sb="7" eb="9">
      <t>フクシ</t>
    </rPh>
    <rPh sb="9" eb="12">
      <t>ジギョウダン</t>
    </rPh>
    <phoneticPr fontId="2"/>
  </si>
  <si>
    <t>（公財）丸亀市スポーツ協会</t>
    <rPh sb="1" eb="2">
      <t>コウ</t>
    </rPh>
    <rPh sb="2" eb="3">
      <t>ザイ</t>
    </rPh>
    <rPh sb="4" eb="7">
      <t>マルガメシ</t>
    </rPh>
    <rPh sb="11" eb="13">
      <t>キョウカイ</t>
    </rPh>
    <phoneticPr fontId="2"/>
  </si>
  <si>
    <t>（公財）ミモカ美術振興財団</t>
    <rPh sb="1" eb="2">
      <t>コウ</t>
    </rPh>
    <rPh sb="2" eb="3">
      <t>ザイ</t>
    </rPh>
    <rPh sb="7" eb="9">
      <t>ビジュツ</t>
    </rPh>
    <rPh sb="9" eb="11">
      <t>シンコウ</t>
    </rPh>
    <rPh sb="11" eb="13">
      <t>ザイダン</t>
    </rPh>
    <phoneticPr fontId="2"/>
  </si>
  <si>
    <t>（株）香川県中部流通センター</t>
    <rPh sb="1" eb="2">
      <t>カブ</t>
    </rPh>
    <rPh sb="3" eb="6">
      <t>カガワケン</t>
    </rPh>
    <rPh sb="6" eb="8">
      <t>チュウブ</t>
    </rPh>
    <rPh sb="8" eb="10">
      <t>リュウツウ</t>
    </rPh>
    <phoneticPr fontId="2"/>
  </si>
  <si>
    <t>法適用企業</t>
    <rPh sb="0" eb="1">
      <t>ホウ</t>
    </rPh>
    <rPh sb="1" eb="3">
      <t>テキヨウ</t>
    </rPh>
    <rPh sb="3" eb="5">
      <t>キギョウ</t>
    </rPh>
    <phoneticPr fontId="2"/>
  </si>
  <si>
    <t>-</t>
    <phoneticPr fontId="2"/>
  </si>
  <si>
    <t>-</t>
    <phoneticPr fontId="2"/>
  </si>
  <si>
    <t>-</t>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</si>
  <si>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</si>
  <si>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</si>
  <si>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</si>
  <si>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t>
    <phoneticPr fontId="2"/>
  </si>
  <si>
    <t>〇</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</si>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</sst>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C32F-4FF3-AF70-0545CD9B53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53401</c:v>
                </c:pt>
                <c:pt idx="1">
                  <c:v>71596</c:v>
                </c:pt>
                <c:pt idx="2">
                  <c:v>108739</c:v>
                </c:pt>
                <c:pt idx="3">
                  <c:v>56365</c:v>
                </c:pt>
                <c:pt idx="4">
                  <c:v>71963</c:v>
                </c:pt>
              </c:numCache>
            </c:numRef>
          </c:val>
          <c:smooth val="0"/>
          <c:extLst>
            <c:ext xmlns:c16="http://schemas.microsoft.com/office/drawing/2014/chart" uri="{C3380CC4-5D6E-409C-BE32-E72D297353CC}">
              <c16:uniqueId val="{00000001-C32F-4FF3-AF70-0545CD9B53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0.75</c:v>
                </c:pt>
                <c:pt idx="1">
                  <c:v>1.1399999999999999</c:v>
                </c:pt>
                <c:pt idx="2">
                  <c:v>0.89</c:v>
                </c:pt>
                <c:pt idx="3">
                  <c:v>2.97</c:v>
                </c:pt>
                <c:pt idx="4">
                  <c:v>0.79</c:v>
                </c:pt>
              </c:numCache>
            </c:numRef>
          </c:val>
          <c:extLst>
            <c:ext xmlns:c16="http://schemas.microsoft.com/office/drawing/2014/chart" uri="{C3380CC4-5D6E-409C-BE32-E72D297353CC}">
              <c16:uniqueId val="{00000000-2D76-41C7-B440-FDAD89ED46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17.95</c:v>
                </c:pt>
                <c:pt idx="1">
                  <c:v>14.83</c:v>
                </c:pt>
                <c:pt idx="2">
                  <c:v>14.81</c:v>
                </c:pt>
                <c:pt idx="3">
                  <c:v>20.68</c:v>
                </c:pt>
                <c:pt idx="4">
                  <c:v>19.48</c:v>
                </c:pt>
              </c:numCache>
            </c:numRef>
          </c:val>
          <c:extLst>
            <c:ext xmlns:c16="http://schemas.microsoft.com/office/drawing/2014/chart" uri="{C3380CC4-5D6E-409C-BE32-E72D297353CC}">
              <c16:uniqueId val="{00000001-2D76-41C7-B440-FDAD89ED46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-6.15</c:v>
                </c:pt>
                <c:pt idx="1">
                  <c:v>-2.82</c:v>
                </c:pt>
                <c:pt idx="2">
                  <c:v>0.36</c:v>
                </c:pt>
                <c:pt idx="3">
                  <c:v>8.66</c:v>
                </c:pt>
                <c:pt idx="4">
                  <c:v>-3.67</c:v>
                </c:pt>
              </c:numCache>
            </c:numRef>
          </c:val>
          <c:smooth val="0"/>
          <c:extLst>
            <c:ext xmlns:c16="http://schemas.microsoft.com/office/drawing/2014/chart" uri="{C3380CC4-5D6E-409C-BE32-E72D297353CC}">
              <c16:uniqueId val="{00000002-2D76-41C7-B440-FDAD89ED46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202-4825-B4DC-4DECE0C2B1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02-4825-B4DC-4DECE0C2B1F7}"/>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202-4825-B4DC-4DECE0C2B1F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3-8202-4825-B4DC-4DECE0C2B1F7}"/>
            </c:ext>
          </c:extLst>
        </c:ser>
        <c:ser>
          <c:idx val="4"/>
          <c:order val="4"/>
          <c:tx>
            <c:strRef>
              <c:f>データシート!$A$31</c:f>
              <c:strCache>
                <c:ptCount val="1"/>
                <c:pt idx="0">
                  <c:v>駐車場特別会計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4-8202-4825-B4DC-4DECE0C2B1F7}"/>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0.75</c:v>
                </c:pt>
                <c:pt idx="2">
                  <c:v>#N/A</c:v>
                </c:pt>
                <c:pt idx="3">
                  <c:v>1.1299999999999999</c:v>
                </c:pt>
                <c:pt idx="4">
                  <c:v>#N/A</c:v>
                </c:pt>
                <c:pt idx="5">
                  <c:v>0.88</c:v>
                </c:pt>
                <c:pt idx="6">
                  <c:v>#N/A</c:v>
                </c:pt>
                <c:pt idx="7">
                  <c:v>2.96</c:v>
                </c:pt>
                <c:pt idx="8">
                  <c:v>#N/A</c:v>
                </c:pt>
                <c:pt idx="9">
                  <c:v>0.78</c:v>
                </c:pt>
              </c:numCache>
            </c:numRef>
          </c:val>
          <c:extLst>
            <c:ext xmlns:c16="http://schemas.microsoft.com/office/drawing/2014/chart" uri="{C3380CC4-5D6E-409C-BE32-E72D297353CC}">
              <c16:uniqueId val="{00000005-8202-4825-B4DC-4DECE0C2B1F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0.83</c:v>
                </c:pt>
                <c:pt idx="2">
                  <c:v>#N/A</c:v>
                </c:pt>
                <c:pt idx="3">
                  <c:v>1.23</c:v>
                </c:pt>
                <c:pt idx="4">
                  <c:v>#N/A</c:v>
                </c:pt>
                <c:pt idx="5">
                  <c:v>1.05</c:v>
                </c:pt>
                <c:pt idx="6">
                  <c:v>#N/A</c:v>
                </c:pt>
                <c:pt idx="7">
                  <c:v>0.75</c:v>
                </c:pt>
                <c:pt idx="8">
                  <c:v>#N/A</c:v>
                </c:pt>
                <c:pt idx="9">
                  <c:v>1.07</c:v>
                </c:pt>
              </c:numCache>
            </c:numRef>
          </c:val>
          <c:extLst>
            <c:ext xmlns:c16="http://schemas.microsoft.com/office/drawing/2014/chart" uri="{C3380CC4-5D6E-409C-BE32-E72D297353CC}">
              <c16:uniqueId val="{00000006-8202-4825-B4DC-4DECE0C2B1F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1.72</c:v>
                </c:pt>
                <c:pt idx="6">
                  <c:v>#N/A</c:v>
                </c:pt>
                <c:pt idx="7">
                  <c:v>2.2400000000000002</c:v>
                </c:pt>
                <c:pt idx="8">
                  <c:v>#N/A</c:v>
                </c:pt>
                <c:pt idx="9">
                  <c:v>2.54</c:v>
                </c:pt>
              </c:numCache>
            </c:numRef>
          </c:val>
          <c:extLst>
            <c:ext xmlns:c16="http://schemas.microsoft.com/office/drawing/2014/chart" uri="{C3380CC4-5D6E-409C-BE32-E72D297353CC}">
              <c16:uniqueId val="{00000007-8202-4825-B4DC-4DECE0C2B1F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1.22</c:v>
                </c:pt>
                <c:pt idx="2">
                  <c:v>#N/A</c:v>
                </c:pt>
                <c:pt idx="3">
                  <c:v>1.36</c:v>
                </c:pt>
                <c:pt idx="4">
                  <c:v>#N/A</c:v>
                </c:pt>
                <c:pt idx="5">
                  <c:v>1.97</c:v>
                </c:pt>
                <c:pt idx="6">
                  <c:v>#N/A</c:v>
                </c:pt>
                <c:pt idx="7">
                  <c:v>2.66</c:v>
                </c:pt>
                <c:pt idx="8">
                  <c:v>#N/A</c:v>
                </c:pt>
                <c:pt idx="9">
                  <c:v>3.52</c:v>
                </c:pt>
              </c:numCache>
            </c:numRef>
          </c:val>
          <c:extLst>
            <c:ext xmlns:c16="http://schemas.microsoft.com/office/drawing/2014/chart" uri="{C3380CC4-5D6E-409C-BE32-E72D297353CC}">
              <c16:uniqueId val="{00000008-8202-4825-B4DC-4DECE0C2B1F7}"/>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62.47</c:v>
                </c:pt>
                <c:pt idx="2">
                  <c:v>#N/A</c:v>
                </c:pt>
                <c:pt idx="3">
                  <c:v>87.94</c:v>
                </c:pt>
                <c:pt idx="4">
                  <c:v>#N/A</c:v>
                </c:pt>
                <c:pt idx="5">
                  <c:v>124.27</c:v>
                </c:pt>
                <c:pt idx="6">
                  <c:v>#N/A</c:v>
                </c:pt>
                <c:pt idx="7">
                  <c:v>149.86000000000001</c:v>
                </c:pt>
                <c:pt idx="8">
                  <c:v>#N/A</c:v>
                </c:pt>
                <c:pt idx="9">
                  <c:v>161.96</c:v>
                </c:pt>
              </c:numCache>
            </c:numRef>
          </c:val>
          <c:extLst>
            <c:ext xmlns:c16="http://schemas.microsoft.com/office/drawing/2014/chart" uri="{C3380CC4-5D6E-409C-BE32-E72D297353CC}">
              <c16:uniqueId val="{00000009-8202-4825-B4DC-4DECE0C2B1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4157</c:v>
                </c:pt>
                <c:pt idx="5">
                  <c:v>4227</c:v>
                </c:pt>
                <c:pt idx="8">
                  <c:v>4354</c:v>
                </c:pt>
                <c:pt idx="11">
                  <c:v>4341</c:v>
                </c:pt>
                <c:pt idx="14">
                  <c:v>4304</c:v>
                </c:pt>
              </c:numCache>
            </c:numRef>
          </c:val>
          <c:extLst>
            <c:ext xmlns:c16="http://schemas.microsoft.com/office/drawing/2014/chart" uri="{C3380CC4-5D6E-409C-BE32-E72D297353CC}">
              <c16:uniqueId val="{00000000-50CC-4B73-8F79-BA2F3F9104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0CC-4B73-8F79-BA2F3F9104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50CC-4B73-8F79-BA2F3F9104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88</c:v>
                </c:pt>
                <c:pt idx="3">
                  <c:v>65</c:v>
                </c:pt>
                <c:pt idx="6">
                  <c:v>65</c:v>
                </c:pt>
                <c:pt idx="9">
                  <c:v>67</c:v>
                </c:pt>
                <c:pt idx="12">
                  <c:v>111</c:v>
                </c:pt>
              </c:numCache>
            </c:numRef>
          </c:val>
          <c:extLst>
            <c:ext xmlns:c16="http://schemas.microsoft.com/office/drawing/2014/chart" uri="{C3380CC4-5D6E-409C-BE32-E72D297353CC}">
              <c16:uniqueId val="{00000003-50CC-4B73-8F79-BA2F3F9104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495</c:v>
                </c:pt>
                <c:pt idx="3">
                  <c:v>619</c:v>
                </c:pt>
                <c:pt idx="6">
                  <c:v>659</c:v>
                </c:pt>
                <c:pt idx="9">
                  <c:v>676</c:v>
                </c:pt>
                <c:pt idx="12">
                  <c:v>596</c:v>
                </c:pt>
              </c:numCache>
            </c:numRef>
          </c:val>
          <c:extLst>
            <c:ext xmlns:c16="http://schemas.microsoft.com/office/drawing/2014/chart" uri="{C3380CC4-5D6E-409C-BE32-E72D297353CC}">
              <c16:uniqueId val="{00000004-50CC-4B73-8F79-BA2F3F9104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CC-4B73-8F79-BA2F3F9104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CC-4B73-8F79-BA2F3F9104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5132</c:v>
                </c:pt>
                <c:pt idx="3">
                  <c:v>5491</c:v>
                </c:pt>
                <c:pt idx="6">
                  <c:v>5769</c:v>
                </c:pt>
                <c:pt idx="9">
                  <c:v>5849</c:v>
                </c:pt>
                <c:pt idx="12">
                  <c:v>5953</c:v>
                </c:pt>
              </c:numCache>
            </c:numRef>
          </c:val>
          <c:extLst>
            <c:ext xmlns:c16="http://schemas.microsoft.com/office/drawing/2014/chart" uri="{C3380CC4-5D6E-409C-BE32-E72D297353CC}">
              <c16:uniqueId val="{00000007-50CC-4B73-8F79-BA2F3F9104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1561</c:v>
                </c:pt>
                <c:pt idx="2">
                  <c:v>#N/A</c:v>
                </c:pt>
                <c:pt idx="3">
                  <c:v>#N/A</c:v>
                </c:pt>
                <c:pt idx="4">
                  <c:v>1951</c:v>
                </c:pt>
                <c:pt idx="5">
                  <c:v>#N/A</c:v>
                </c:pt>
                <c:pt idx="6">
                  <c:v>#N/A</c:v>
                </c:pt>
                <c:pt idx="7">
                  <c:v>2142</c:v>
                </c:pt>
                <c:pt idx="8">
                  <c:v>#N/A</c:v>
                </c:pt>
                <c:pt idx="9">
                  <c:v>#N/A</c:v>
                </c:pt>
                <c:pt idx="10">
                  <c:v>2254</c:v>
                </c:pt>
                <c:pt idx="11">
                  <c:v>#N/A</c:v>
                </c:pt>
                <c:pt idx="12">
                  <c:v>#N/A</c:v>
                </c:pt>
                <c:pt idx="13">
                  <c:v>2359</c:v>
                </c:pt>
                <c:pt idx="14">
                  <c:v>#N/A</c:v>
                </c:pt>
              </c:numCache>
            </c:numRef>
          </c:val>
          <c:smooth val="0"/>
          <c:extLst>
            <c:ext xmlns:c16="http://schemas.microsoft.com/office/drawing/2014/chart" uri="{C3380CC4-5D6E-409C-BE32-E72D297353CC}">
              <c16:uniqueId val="{00000008-50CC-4B73-8F79-BA2F3F9104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45122</c:v>
                </c:pt>
                <c:pt idx="5">
                  <c:v>44549</c:v>
                </c:pt>
                <c:pt idx="8">
                  <c:v>45945</c:v>
                </c:pt>
                <c:pt idx="11">
                  <c:v>44786</c:v>
                </c:pt>
                <c:pt idx="14">
                  <c:v>42514</c:v>
                </c:pt>
              </c:numCache>
            </c:numRef>
          </c:val>
          <c:extLst>
            <c:ext xmlns:c16="http://schemas.microsoft.com/office/drawing/2014/chart" uri="{C3380CC4-5D6E-409C-BE32-E72D297353CC}">
              <c16:uniqueId val="{00000000-6C96-49E9-8520-7434730499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1133</c:v>
                </c:pt>
                <c:pt idx="5">
                  <c:v>945</c:v>
                </c:pt>
                <c:pt idx="8">
                  <c:v>779</c:v>
                </c:pt>
                <c:pt idx="11">
                  <c:v>1133</c:v>
                </c:pt>
                <c:pt idx="14">
                  <c:v>1350</c:v>
                </c:pt>
              </c:numCache>
            </c:numRef>
          </c:val>
          <c:extLst>
            <c:ext xmlns:c16="http://schemas.microsoft.com/office/drawing/2014/chart" uri="{C3380CC4-5D6E-409C-BE32-E72D297353CC}">
              <c16:uniqueId val="{00000001-6C96-49E9-8520-7434730499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26619</c:v>
                </c:pt>
                <c:pt idx="5">
                  <c:v>24897</c:v>
                </c:pt>
                <c:pt idx="8">
                  <c:v>21236</c:v>
                </c:pt>
                <c:pt idx="11">
                  <c:v>22554</c:v>
                </c:pt>
                <c:pt idx="14">
                  <c:v>29627</c:v>
                </c:pt>
              </c:numCache>
            </c:numRef>
          </c:val>
          <c:extLst>
            <c:ext xmlns:c16="http://schemas.microsoft.com/office/drawing/2014/chart" uri="{C3380CC4-5D6E-409C-BE32-E72D297353CC}">
              <c16:uniqueId val="{00000002-6C96-49E9-8520-7434730499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96-49E9-8520-7434730499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96-49E9-8520-7434730499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96-49E9-8520-7434730499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6000</c:v>
                </c:pt>
                <c:pt idx="3">
                  <c:v>6016</c:v>
                </c:pt>
                <c:pt idx="6">
                  <c:v>5963</c:v>
                </c:pt>
                <c:pt idx="9">
                  <c:v>5863</c:v>
                </c:pt>
                <c:pt idx="12">
                  <c:v>5807</c:v>
                </c:pt>
              </c:numCache>
            </c:numRef>
          </c:val>
          <c:extLst>
            <c:ext xmlns:c16="http://schemas.microsoft.com/office/drawing/2014/chart" uri="{C3380CC4-5D6E-409C-BE32-E72D297353CC}">
              <c16:uniqueId val="{00000006-6C96-49E9-8520-7434730499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657</c:v>
                </c:pt>
                <c:pt idx="3">
                  <c:v>650</c:v>
                </c:pt>
                <c:pt idx="6">
                  <c:v>599</c:v>
                </c:pt>
                <c:pt idx="9">
                  <c:v>557</c:v>
                </c:pt>
                <c:pt idx="12">
                  <c:v>616</c:v>
                </c:pt>
              </c:numCache>
            </c:numRef>
          </c:val>
          <c:extLst>
            <c:ext xmlns:c16="http://schemas.microsoft.com/office/drawing/2014/chart" uri="{C3380CC4-5D6E-409C-BE32-E72D297353CC}">
              <c16:uniqueId val="{00000007-6C96-49E9-8520-7434730499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5753</c:v>
                </c:pt>
                <c:pt idx="3">
                  <c:v>6293</c:v>
                </c:pt>
                <c:pt idx="6">
                  <c:v>7128</c:v>
                </c:pt>
                <c:pt idx="9">
                  <c:v>8667</c:v>
                </c:pt>
                <c:pt idx="12">
                  <c:v>9286</c:v>
                </c:pt>
              </c:numCache>
            </c:numRef>
          </c:val>
          <c:extLst>
            <c:ext xmlns:c16="http://schemas.microsoft.com/office/drawing/2014/chart" uri="{C3380CC4-5D6E-409C-BE32-E72D297353CC}">
              <c16:uniqueId val="{00000008-6C96-49E9-8520-7434730499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1793</c:v>
                </c:pt>
                <c:pt idx="3">
                  <c:v>1283</c:v>
                </c:pt>
                <c:pt idx="6">
                  <c:v>964</c:v>
                </c:pt>
                <c:pt idx="9">
                  <c:v>826</c:v>
                </c:pt>
                <c:pt idx="12">
                  <c:v>514</c:v>
                </c:pt>
              </c:numCache>
            </c:numRef>
          </c:val>
          <c:extLst>
            <c:ext xmlns:c16="http://schemas.microsoft.com/office/drawing/2014/chart" uri="{C3380CC4-5D6E-409C-BE32-E72D297353CC}">
              <c16:uniqueId val="{00000009-6C96-49E9-8520-7434730499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55888</c:v>
                </c:pt>
                <c:pt idx="3">
                  <c:v>56551</c:v>
                </c:pt>
                <c:pt idx="6">
                  <c:v>58841</c:v>
                </c:pt>
                <c:pt idx="9">
                  <c:v>58057</c:v>
                </c:pt>
                <c:pt idx="12">
                  <c:v>57194</c:v>
                </c:pt>
              </c:numCache>
            </c:numRef>
          </c:val>
          <c:extLst>
            <c:ext xmlns:c16="http://schemas.microsoft.com/office/drawing/2014/chart" uri="{C3380CC4-5D6E-409C-BE32-E72D297353CC}">
              <c16:uniqueId val="{0000000A-6C96-49E9-8520-7434730499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401</c:v>
                </c:pt>
                <c:pt idx="5">
                  <c:v>#N/A</c:v>
                </c:pt>
                <c:pt idx="6">
                  <c:v>#N/A</c:v>
                </c:pt>
                <c:pt idx="7">
                  <c:v>5535</c:v>
                </c:pt>
                <c:pt idx="8">
                  <c:v>#N/A</c:v>
                </c:pt>
                <c:pt idx="9">
                  <c:v>#N/A</c:v>
                </c:pt>
                <c:pt idx="10">
                  <c:v>5499</c:v>
                </c:pt>
                <c:pt idx="11">
                  <c:v>#N/A</c:v>
                </c:pt>
                <c:pt idx="12">
                  <c:v>#N/A</c:v>
                </c:pt>
                <c:pt idx="13">
                  <c:v>0</c:v>
                </c:pt>
                <c:pt idx="14">
                  <c:v>#N/A</c:v>
                </c:pt>
              </c:numCache>
            </c:numRef>
          </c:val>
          <c:smooth val="0"/>
          <c:extLst>
            <c:ext xmlns:c16="http://schemas.microsoft.com/office/drawing/2014/chart" uri="{C3380CC4-5D6E-409C-BE32-E72D297353CC}">
              <c16:uniqueId val="{0000000B-6C96-49E9-8520-7434730499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3853</c:v>
                </c:pt>
                <c:pt idx="1">
                  <c:v>5633</c:v>
                </c:pt>
                <c:pt idx="2">
                  <c:v>5242</c:v>
                </c:pt>
              </c:numCache>
            </c:numRef>
          </c:val>
          <c:extLst>
            <c:ext xmlns:c16="http://schemas.microsoft.com/office/drawing/2014/chart" uri="{C3380CC4-5D6E-409C-BE32-E72D297353CC}">
              <c16:uniqueId val="{00000000-4D9B-411E-BD39-CBA5247E6B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c:v>
                </c:pt>
                <c:pt idx="1">
                  <c:v>543</c:v>
                </c:pt>
                <c:pt idx="2">
                  <c:v>543</c:v>
                </c:pt>
              </c:numCache>
            </c:numRef>
          </c:val>
          <c:extLst>
            <c:ext xmlns:c16="http://schemas.microsoft.com/office/drawing/2014/chart" uri="{C3380CC4-5D6E-409C-BE32-E72D297353CC}">
              <c16:uniqueId val="{00000001-4D9B-411E-BD39-CBA5247E6B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18098</c:v>
                </c:pt>
                <c:pt idx="1">
                  <c:v>16900</c:v>
                </c:pt>
                <c:pt idx="2">
                  <c:v>23749</c:v>
                </c:pt>
              </c:numCache>
            </c:numRef>
          </c:val>
          <c:extLst>
            <c:ext xmlns:c16="http://schemas.microsoft.com/office/drawing/2014/chart" uri="{C3380CC4-5D6E-409C-BE32-E72D297353CC}">
              <c16:uniqueId val="{00000002-4D9B-411E-BD39-CBA5247E6BD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学校施設の整備財源等をはじめ、これまでに活用してきた市債の償還が本格化しているため、元利償還金は増加を続けており、実質公債費比率の分子は増加している。これまでも交付税措置の有利な地方債を活用してきたが、今後、合併特例債等の償還が進むにつれ、算入公債費等の減少が見込まれるため、比率の動向を注視しながら、厳格な監視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満期一括償還地方債の活用実績はない。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令和３年度の将来負担比率の分子は、好調なモーターボート競走事業収益を活用して基金を新設するなど、充当可能基金の増加に伴って、マイナス表示となっている。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令和３年度以降、地方債現在高が一時的に減少しているが、今後、新市民会館の建設など、地方債を活用した大型事業を予定しており、地方債残高は増加が見込まれることから、引き続き、比率の推移を注視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香川県丸亀市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令和４年度では、新設した「丸亀市片岡給付型奨学金基金」「丸亀市次世代育成基金」への積立等により全体で約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それぞれの基金条例に基づき、運用利子を積み立てるほか、寄附金を寄附者の意向に沿った特定目的基金へ積み立てる。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また、特定目的基金では、それぞれの設置目的に沿った事業の進捗状況を見ながら計画的に活用を進めていく。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丸亀市大手町地区公共施設再編整備基金：本市大手町地区の公共施設再編整備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丸亀市次世代育成基金：次代を担う人材の誕生・成長・活躍を支援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丸亀市モーターボート競走収益基金：将来にわたり健全な財政運営に資する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丸亀市合併振興基金：市民の連携と強化、地域振興等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丸亀市史跡等整備基金：史跡等の整備推進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モーターボート競走事業収入を活用し、「丸亀市モーターボート競走収益基金」に約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億円、新たに設置した「丸亀市次世代育成基金」に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一方、それぞれの基金の設置目的に沿って、「丸亀市モーターボート競走収益基金」では、高水準で推移する公債費や公共施設の整備財源として約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億円、「丸亀市大手町地区公共施設再編整備基金」では、市民会館整備など本市大手町地区の事業に約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基金条例に基づき、基金運用利子や寄附金を積み立てる。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また、それぞれの基金の設置目的に沿った事業財源として活用を進めていく一方、支出の際には精査にも努め、基金残高の留保・延命化を図っていく。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令和４年度では、４億円を積み立てたものの、８億円の取り崩しを行ったため、残高は約４億円減少している。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引き続き、基金条例に基づいた積立を継続する。また、取り崩しについては、精査に努め、基金残高の留保・延命化を図る。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令和３年度に積み立てた臨時財政対策債償還基金費の取り崩しを行ったが、少額であったため残高は横ばいとなっている。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繰り上げ償還等での活用は現在予定していないため他の基金に比べて残高は少額であるが、今後の公債費の動向も確認しながら活用方針の検討を行っていく。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また、臨時財政対策債償還基金費として積み立てた部分は今後もルールに沿って取り崩しを行っていく。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111,575
109,432
111.83
61,387,119
60,793,567
211,972
26,906,720
57,194,007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では、基準財政需要額が臨時財政対策債への振替額が減少したことなどにより増額となった一方、基準財政収入額も市税等の増加により増額となったことから、単年度の指数は前年度より上昇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ヵ年平均としては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％の減となった。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125942</xdr:rowOff>
    </xdr:to>
    <xdr:cxnSp macro="">
      <xdr:nvCxnSpPr>
        <xdr:cNvPr id="72" name="直線コネクタ 71"/>
        <xdr:cNvCxnSpPr/>
      </xdr:nvCxnSpPr>
      <xdr:spPr>
        <a:xfrm>
          <a:off x="3225800" y="72665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令和３年度では、地方交付税や臨時財政対策債が大幅に増となった影響で、一時的に比率が改善したが、令和４年度では、例年並みの水準に戻っている。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64</xdr:row>
      <xdr:rowOff>27305</xdr:rowOff>
    </xdr:to>
    <xdr:cxnSp macro="">
      <xdr:nvCxnSpPr>
        <xdr:cNvPr id="128" name="直線コネクタ 127"/>
        <xdr:cNvCxnSpPr/>
      </xdr:nvCxnSpPr>
      <xdr:spPr>
        <a:xfrm>
          <a:off x="4114800" y="10614025"/>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63</xdr:row>
      <xdr:rowOff>168593</xdr:rowOff>
    </xdr:to>
    <xdr:cxnSp macro="">
      <xdr:nvCxnSpPr>
        <xdr:cNvPr id="131" name="直線コネクタ 130"/>
        <xdr:cNvCxnSpPr/>
      </xdr:nvCxnSpPr>
      <xdr:spPr>
        <a:xfrm flipV="1">
          <a:off x="3225800" y="10614025"/>
          <a:ext cx="889000" cy="3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2874</xdr:rowOff>
    </xdr:from>
    <xdr:ext cx="736600" cy="259045"/>
    <xdr:sp macro="" textlink="">
      <xdr:nvSpPr>
        <xdr:cNvPr id="133" name="テキスト ボックス 132"/>
        <xdr:cNvSpPr txBox="1"/>
      </xdr:nvSpPr>
      <xdr:spPr>
        <a:xfrm>
          <a:off x="3733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168593</xdr:rowOff>
    </xdr:from>
    <xdr:to>
      <xdr:col>15</xdr:col>
      <xdr:colOff>82550</xdr:colOff>
      <xdr:row>64</xdr:row>
      <xdr:rowOff>21272</xdr:rowOff>
    </xdr:to>
    <xdr:cxnSp macro="">
      <xdr:nvCxnSpPr>
        <xdr:cNvPr id="134" name="直線コネクタ 133"/>
        <xdr:cNvCxnSpPr/>
      </xdr:nvCxnSpPr>
      <xdr:spPr>
        <a:xfrm flipV="1">
          <a:off x="2336800" y="109699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21272</xdr:rowOff>
    </xdr:from>
    <xdr:to>
      <xdr:col>11</xdr:col>
      <xdr:colOff>31750</xdr:colOff>
      <xdr:row>64</xdr:row>
      <xdr:rowOff>27305</xdr:rowOff>
    </xdr:to>
    <xdr:cxnSp macro="">
      <xdr:nvCxnSpPr>
        <xdr:cNvPr id="137" name="直線コネクタ 136"/>
        <xdr:cNvCxnSpPr/>
      </xdr:nvCxnSpPr>
      <xdr:spPr>
        <a:xfrm flipV="1">
          <a:off x="1447800" y="109940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39" name="テキスト ボックス 138"/>
        <xdr:cNvSpPr txBox="1"/>
      </xdr:nvSpPr>
      <xdr:spPr>
        <a:xfrm>
          <a:off x="1955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1" name="テキスト ボックス 140"/>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47" name="楕円 146"/>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48"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104775</xdr:rowOff>
    </xdr:from>
    <xdr:to>
      <xdr:col>19</xdr:col>
      <xdr:colOff>184150</xdr:colOff>
      <xdr:row>62</xdr:row>
      <xdr:rowOff>34925</xdr:rowOff>
    </xdr:to>
    <xdr:sp macro="" textlink="">
      <xdr:nvSpPr>
        <xdr:cNvPr id="149" name="楕円 148"/>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50" name="テキスト ボックス 149"/>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117793</xdr:rowOff>
    </xdr:from>
    <xdr:to>
      <xdr:col>15</xdr:col>
      <xdr:colOff>133350</xdr:colOff>
      <xdr:row>64</xdr:row>
      <xdr:rowOff>47943</xdr:rowOff>
    </xdr:to>
    <xdr:sp macro="" textlink="">
      <xdr:nvSpPr>
        <xdr:cNvPr id="151" name="楕円 150"/>
        <xdr:cNvSpPr/>
      </xdr:nvSpPr>
      <xdr:spPr>
        <a:xfrm>
          <a:off x="3175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32720</xdr:rowOff>
    </xdr:from>
    <xdr:ext cx="762000" cy="259045"/>
    <xdr:sp macro="" textlink="">
      <xdr:nvSpPr>
        <xdr:cNvPr id="152" name="テキスト ボックス 151"/>
        <xdr:cNvSpPr txBox="1"/>
      </xdr:nvSpPr>
      <xdr:spPr>
        <a:xfrm>
          <a:off x="2844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141922</xdr:rowOff>
    </xdr:from>
    <xdr:to>
      <xdr:col>11</xdr:col>
      <xdr:colOff>82550</xdr:colOff>
      <xdr:row>64</xdr:row>
      <xdr:rowOff>72072</xdr:rowOff>
    </xdr:to>
    <xdr:sp macro="" textlink="">
      <xdr:nvSpPr>
        <xdr:cNvPr id="153" name="楕円 152"/>
        <xdr:cNvSpPr/>
      </xdr:nvSpPr>
      <xdr:spPr>
        <a:xfrm>
          <a:off x="2286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56849</xdr:rowOff>
    </xdr:from>
    <xdr:ext cx="762000" cy="259045"/>
    <xdr:sp macro="" textlink="">
      <xdr:nvSpPr>
        <xdr:cNvPr id="154" name="テキスト ボックス 153"/>
        <xdr:cNvSpPr txBox="1"/>
      </xdr:nvSpPr>
      <xdr:spPr>
        <a:xfrm>
          <a:off x="1955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147955</xdr:rowOff>
    </xdr:from>
    <xdr:to>
      <xdr:col>7</xdr:col>
      <xdr:colOff>31750</xdr:colOff>
      <xdr:row>64</xdr:row>
      <xdr:rowOff>78105</xdr:rowOff>
    </xdr:to>
    <xdr:sp macro="" textlink="">
      <xdr:nvSpPr>
        <xdr:cNvPr id="155" name="楕円 154"/>
        <xdr:cNvSpPr/>
      </xdr:nvSpPr>
      <xdr:spPr>
        <a:xfrm>
          <a:off x="1397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62882</xdr:rowOff>
    </xdr:from>
    <xdr:ext cx="762000" cy="259045"/>
    <xdr:sp macro="" textlink="">
      <xdr:nvSpPr>
        <xdr:cNvPr id="156" name="テキスト ボックス 155"/>
        <xdr:cNvSpPr txBox="1"/>
      </xdr:nvSpPr>
      <xdr:spPr>
        <a:xfrm>
          <a:off x="1066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では、令和３年度に実施した新型コロナウイルス感染症対策に係る物件費が減となったことなどから、前年度と比較して減少しているが、光熱水費高騰などの影響により、例年と比較すると高めの水準に留まってい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103015</xdr:rowOff>
    </xdr:from>
    <xdr:to>
      <xdr:col>23</xdr:col>
      <xdr:colOff>133350</xdr:colOff>
      <xdr:row>84</xdr:row>
      <xdr:rowOff>95786</xdr:rowOff>
    </xdr:to>
    <xdr:cxnSp macro="">
      <xdr:nvCxnSpPr>
        <xdr:cNvPr id="193" name="直線コネクタ 192"/>
        <xdr:cNvCxnSpPr/>
      </xdr:nvCxnSpPr>
      <xdr:spPr>
        <a:xfrm flipV="1">
          <a:off x="4114800" y="14333365"/>
          <a:ext cx="838200" cy="16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53799</xdr:rowOff>
    </xdr:from>
    <xdr:ext cx="762000" cy="259045"/>
    <xdr:sp macro="" textlink="">
      <xdr:nvSpPr>
        <xdr:cNvPr id="194" name="人件費・物件費等の状況平均値テキスト"/>
        <xdr:cNvSpPr txBox="1"/>
      </xdr:nvSpPr>
      <xdr:spPr>
        <a:xfrm>
          <a:off x="5041900" y="1428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54003</xdr:rowOff>
    </xdr:from>
    <xdr:to>
      <xdr:col>19</xdr:col>
      <xdr:colOff>133350</xdr:colOff>
      <xdr:row>84</xdr:row>
      <xdr:rowOff>95786</xdr:rowOff>
    </xdr:to>
    <xdr:cxnSp macro="">
      <xdr:nvCxnSpPr>
        <xdr:cNvPr id="196" name="直線コネクタ 195"/>
        <xdr:cNvCxnSpPr/>
      </xdr:nvCxnSpPr>
      <xdr:spPr>
        <a:xfrm>
          <a:off x="3225800" y="14112903"/>
          <a:ext cx="889000" cy="38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127917</xdr:rowOff>
    </xdr:from>
    <xdr:ext cx="736600" cy="259045"/>
    <xdr:sp macro="" textlink="">
      <xdr:nvSpPr>
        <xdr:cNvPr id="198" name="テキスト ボックス 197"/>
        <xdr:cNvSpPr txBox="1"/>
      </xdr:nvSpPr>
      <xdr:spPr>
        <a:xfrm>
          <a:off x="3733800" y="1401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7801</xdr:rowOff>
    </xdr:from>
    <xdr:to>
      <xdr:col>15</xdr:col>
      <xdr:colOff>82550</xdr:colOff>
      <xdr:row>82</xdr:row>
      <xdr:rowOff>54003</xdr:rowOff>
    </xdr:to>
    <xdr:cxnSp macro="">
      <xdr:nvCxnSpPr>
        <xdr:cNvPr id="199" name="直線コネクタ 198"/>
        <xdr:cNvCxnSpPr/>
      </xdr:nvCxnSpPr>
      <xdr:spPr>
        <a:xfrm>
          <a:off x="2336800" y="13895251"/>
          <a:ext cx="889000" cy="2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137151</xdr:rowOff>
    </xdr:from>
    <xdr:ext cx="762000" cy="259045"/>
    <xdr:sp macro="" textlink="">
      <xdr:nvSpPr>
        <xdr:cNvPr id="201" name="テキスト ボックス 200"/>
        <xdr:cNvSpPr txBox="1"/>
      </xdr:nvSpPr>
      <xdr:spPr>
        <a:xfrm>
          <a:off x="2844800" y="1419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125716</xdr:rowOff>
    </xdr:from>
    <xdr:to>
      <xdr:col>11</xdr:col>
      <xdr:colOff>31750</xdr:colOff>
      <xdr:row>81</xdr:row>
      <xdr:rowOff>7801</xdr:rowOff>
    </xdr:to>
    <xdr:cxnSp macro="">
      <xdr:nvCxnSpPr>
        <xdr:cNvPr id="202" name="直線コネクタ 201"/>
        <xdr:cNvCxnSpPr/>
      </xdr:nvCxnSpPr>
      <xdr:spPr>
        <a:xfrm>
          <a:off x="1447800" y="13841716"/>
          <a:ext cx="889000" cy="5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17225</xdr:rowOff>
    </xdr:from>
    <xdr:ext cx="762000" cy="259045"/>
    <xdr:sp macro="" textlink="">
      <xdr:nvSpPr>
        <xdr:cNvPr id="204" name="テキスト ボックス 203"/>
        <xdr:cNvSpPr txBox="1"/>
      </xdr:nvSpPr>
      <xdr:spPr>
        <a:xfrm>
          <a:off x="1955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118232</xdr:rowOff>
    </xdr:from>
    <xdr:ext cx="762000" cy="259045"/>
    <xdr:sp macro="" textlink="">
      <xdr:nvSpPr>
        <xdr:cNvPr id="206" name="テキスト ボックス 205"/>
        <xdr:cNvSpPr txBox="1"/>
      </xdr:nvSpPr>
      <xdr:spPr>
        <a:xfrm>
          <a:off x="1066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52215</xdr:rowOff>
    </xdr:from>
    <xdr:to>
      <xdr:col>23</xdr:col>
      <xdr:colOff>184150</xdr:colOff>
      <xdr:row>83</xdr:row>
      <xdr:rowOff>153815</xdr:rowOff>
    </xdr:to>
    <xdr:sp macro="" textlink="">
      <xdr:nvSpPr>
        <xdr:cNvPr id="212" name="楕円 211"/>
        <xdr:cNvSpPr/>
      </xdr:nvSpPr>
      <xdr:spPr>
        <a:xfrm>
          <a:off x="4902200" y="1428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68742</xdr:rowOff>
    </xdr:from>
    <xdr:ext cx="762000" cy="259045"/>
    <xdr:sp macro="" textlink="">
      <xdr:nvSpPr>
        <xdr:cNvPr id="213" name="人件費・物件費等の状況該当値テキスト"/>
        <xdr:cNvSpPr txBox="1"/>
      </xdr:nvSpPr>
      <xdr:spPr>
        <a:xfrm>
          <a:off x="5041900" y="1412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44986</xdr:rowOff>
    </xdr:from>
    <xdr:to>
      <xdr:col>19</xdr:col>
      <xdr:colOff>184150</xdr:colOff>
      <xdr:row>84</xdr:row>
      <xdr:rowOff>146586</xdr:rowOff>
    </xdr:to>
    <xdr:sp macro="" textlink="">
      <xdr:nvSpPr>
        <xdr:cNvPr id="214" name="楕円 213"/>
        <xdr:cNvSpPr/>
      </xdr:nvSpPr>
      <xdr:spPr>
        <a:xfrm>
          <a:off x="4064000" y="1444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131363</xdr:rowOff>
    </xdr:from>
    <xdr:ext cx="736600" cy="259045"/>
    <xdr:sp macro="" textlink="">
      <xdr:nvSpPr>
        <xdr:cNvPr id="215" name="テキスト ボックス 214"/>
        <xdr:cNvSpPr txBox="1"/>
      </xdr:nvSpPr>
      <xdr:spPr>
        <a:xfrm>
          <a:off x="3733800" y="14533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3203</xdr:rowOff>
    </xdr:from>
    <xdr:to>
      <xdr:col>15</xdr:col>
      <xdr:colOff>133350</xdr:colOff>
      <xdr:row>82</xdr:row>
      <xdr:rowOff>104803</xdr:rowOff>
    </xdr:to>
    <xdr:sp macro="" textlink="">
      <xdr:nvSpPr>
        <xdr:cNvPr id="216" name="楕円 215"/>
        <xdr:cNvSpPr/>
      </xdr:nvSpPr>
      <xdr:spPr>
        <a:xfrm>
          <a:off x="3175000" y="140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114980</xdr:rowOff>
    </xdr:from>
    <xdr:ext cx="762000" cy="259045"/>
    <xdr:sp macro="" textlink="">
      <xdr:nvSpPr>
        <xdr:cNvPr id="217" name="テキスト ボックス 216"/>
        <xdr:cNvSpPr txBox="1"/>
      </xdr:nvSpPr>
      <xdr:spPr>
        <a:xfrm>
          <a:off x="2844800" y="1383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128451</xdr:rowOff>
    </xdr:from>
    <xdr:to>
      <xdr:col>11</xdr:col>
      <xdr:colOff>82550</xdr:colOff>
      <xdr:row>81</xdr:row>
      <xdr:rowOff>58601</xdr:rowOff>
    </xdr:to>
    <xdr:sp macro="" textlink="">
      <xdr:nvSpPr>
        <xdr:cNvPr id="218" name="楕円 217"/>
        <xdr:cNvSpPr/>
      </xdr:nvSpPr>
      <xdr:spPr>
        <a:xfrm>
          <a:off x="2286000" y="138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68778</xdr:rowOff>
    </xdr:from>
    <xdr:ext cx="762000" cy="259045"/>
    <xdr:sp macro="" textlink="">
      <xdr:nvSpPr>
        <xdr:cNvPr id="219" name="テキスト ボックス 218"/>
        <xdr:cNvSpPr txBox="1"/>
      </xdr:nvSpPr>
      <xdr:spPr>
        <a:xfrm>
          <a:off x="1955800" y="136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74916</xdr:rowOff>
    </xdr:from>
    <xdr:to>
      <xdr:col>7</xdr:col>
      <xdr:colOff>31750</xdr:colOff>
      <xdr:row>81</xdr:row>
      <xdr:rowOff>5066</xdr:rowOff>
    </xdr:to>
    <xdr:sp macro="" textlink="">
      <xdr:nvSpPr>
        <xdr:cNvPr id="220" name="楕円 219"/>
        <xdr:cNvSpPr/>
      </xdr:nvSpPr>
      <xdr:spPr>
        <a:xfrm>
          <a:off x="1397000" y="137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15243</xdr:rowOff>
    </xdr:from>
    <xdr:ext cx="762000" cy="259045"/>
    <xdr:sp macro="" textlink="">
      <xdr:nvSpPr>
        <xdr:cNvPr id="221" name="テキスト ボックス 220"/>
        <xdr:cNvSpPr txBox="1"/>
      </xdr:nvSpPr>
      <xdr:spPr>
        <a:xfrm>
          <a:off x="1066800" y="1355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経験年数ごとの区分において、給与水準が比較的低いものが多い状況となっており、類似団体の平均値を下回っている。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引き続き、国の給与制度に準拠しつつ、他団体の動向にも注視しながら、給与総額の抑制に努めていく。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86</xdr:row>
      <xdr:rowOff>101600</xdr:rowOff>
    </xdr:to>
    <xdr:cxnSp macro="">
      <xdr:nvCxnSpPr>
        <xdr:cNvPr id="255" name="直線コネクタ 254"/>
        <xdr:cNvCxnSpPr/>
      </xdr:nvCxnSpPr>
      <xdr:spPr>
        <a:xfrm flipV="1">
          <a:off x="16179800" y="14705541"/>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6" name="給与水準   （国との比較）平均値テキスト"/>
        <xdr:cNvSpPr txBox="1"/>
      </xdr:nvSpPr>
      <xdr:spPr>
        <a:xfrm>
          <a:off x="17106900" y="14807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101600</xdr:rowOff>
    </xdr:to>
    <xdr:cxnSp macro="">
      <xdr:nvCxnSpPr>
        <xdr:cNvPr id="258" name="直線コネクタ 257"/>
        <xdr:cNvCxnSpPr/>
      </xdr:nvCxnSpPr>
      <xdr:spPr>
        <a:xfrm>
          <a:off x="15290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0" name="テキスト ボックス 259"/>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141816</xdr:rowOff>
    </xdr:to>
    <xdr:cxnSp macro="">
      <xdr:nvCxnSpPr>
        <xdr:cNvPr id="261" name="直線コネクタ 260"/>
        <xdr:cNvCxnSpPr/>
      </xdr:nvCxnSpPr>
      <xdr:spPr>
        <a:xfrm flipV="1">
          <a:off x="14401800" y="148463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3" name="テキスト ボックス 262"/>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30691</xdr:rowOff>
    </xdr:to>
    <xdr:cxnSp macro="">
      <xdr:nvCxnSpPr>
        <xdr:cNvPr id="264" name="直線コネクタ 263"/>
        <xdr:cNvCxnSpPr/>
      </xdr:nvCxnSpPr>
      <xdr:spPr>
        <a:xfrm flipV="1">
          <a:off x="13512800" y="148865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151341</xdr:rowOff>
    </xdr:from>
    <xdr:to>
      <xdr:col>68</xdr:col>
      <xdr:colOff>203200</xdr:colOff>
      <xdr:row>87</xdr:row>
      <xdr:rowOff>81491</xdr:rowOff>
    </xdr:to>
    <xdr:sp macro="" textlink="">
      <xdr:nvSpPr>
        <xdr:cNvPr id="265" name="フローチャート: 判断 264"/>
        <xdr:cNvSpPr/>
      </xdr:nvSpPr>
      <xdr:spPr>
        <a:xfrm>
          <a:off x="14351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66" name="テキスト ボックス 265"/>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7" name="フローチャート: 判断 266"/>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68" name="テキスト ボックス 267"/>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4" name="楕円 273"/>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98018</xdr:rowOff>
    </xdr:from>
    <xdr:ext cx="762000" cy="259045"/>
    <xdr:sp macro="" textlink="">
      <xdr:nvSpPr>
        <xdr:cNvPr id="275" name="給与水準   （国との比較）該当値テキスト"/>
        <xdr:cNvSpPr txBox="1"/>
      </xdr:nvSpPr>
      <xdr:spPr>
        <a:xfrm>
          <a:off x="171069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77" name="テキスト ボックス 276"/>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79" name="テキスト ボックス 278"/>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0" name="楕円 279"/>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31343</xdr:rowOff>
    </xdr:from>
    <xdr:ext cx="762000" cy="259045"/>
    <xdr:sp macro="" textlink="">
      <xdr:nvSpPr>
        <xdr:cNvPr id="281" name="テキスト ボックス 280"/>
        <xdr:cNvSpPr txBox="1"/>
      </xdr:nvSpPr>
      <xdr:spPr>
        <a:xfrm>
          <a:off x="14020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2" name="楕円 281"/>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91668</xdr:rowOff>
    </xdr:from>
    <xdr:ext cx="762000" cy="259045"/>
    <xdr:sp macro="" textlink="">
      <xdr:nvSpPr>
        <xdr:cNvPr id="283" name="テキスト ボックス 282"/>
        <xdr:cNvSpPr txBox="1"/>
      </xdr:nvSpPr>
      <xdr:spPr>
        <a:xfrm>
          <a:off x="13131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公立保育所などの施設数が多いことや、一部業務を直営で実施していることなどから、民生・衛生部門の職員数が多く、類似団体の平均値よりも高い数値での推移が続いている。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今後も「丸亀市定員適正化計画」に基づき、本市の実情や特色を踏まえながら職員数の適正化に努めるほか、引き続き業務の民間委託なども検討していく。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10885</xdr:rowOff>
    </xdr:from>
    <xdr:to>
      <xdr:col>81</xdr:col>
      <xdr:colOff>44450</xdr:colOff>
      <xdr:row>63</xdr:row>
      <xdr:rowOff>14333</xdr:rowOff>
    </xdr:to>
    <xdr:cxnSp macro="">
      <xdr:nvCxnSpPr>
        <xdr:cNvPr id="320" name="直線コネクタ 319"/>
        <xdr:cNvCxnSpPr/>
      </xdr:nvCxnSpPr>
      <xdr:spPr>
        <a:xfrm flipV="1">
          <a:off x="16179800" y="10812235"/>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67871</xdr:rowOff>
    </xdr:from>
    <xdr:ext cx="762000" cy="259045"/>
    <xdr:sp macro="" textlink="">
      <xdr:nvSpPr>
        <xdr:cNvPr id="321" name="定員管理の状況平均値テキスト"/>
        <xdr:cNvSpPr txBox="1"/>
      </xdr:nvSpPr>
      <xdr:spPr>
        <a:xfrm>
          <a:off x="17106900" y="10354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7438</xdr:rowOff>
    </xdr:from>
    <xdr:to>
      <xdr:col>77</xdr:col>
      <xdr:colOff>44450</xdr:colOff>
      <xdr:row>63</xdr:row>
      <xdr:rowOff>14333</xdr:rowOff>
    </xdr:to>
    <xdr:cxnSp macro="">
      <xdr:nvCxnSpPr>
        <xdr:cNvPr id="323" name="直線コネクタ 322"/>
        <xdr:cNvCxnSpPr/>
      </xdr:nvCxnSpPr>
      <xdr:spPr>
        <a:xfrm>
          <a:off x="15290800" y="108087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152780</xdr:rowOff>
    </xdr:from>
    <xdr:ext cx="736600" cy="259045"/>
    <xdr:sp macro="" textlink="">
      <xdr:nvSpPr>
        <xdr:cNvPr id="325" name="テキスト ボックス 324"/>
        <xdr:cNvSpPr txBox="1"/>
      </xdr:nvSpPr>
      <xdr:spPr>
        <a:xfrm>
          <a:off x="15798800" y="102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130628</xdr:rowOff>
    </xdr:from>
    <xdr:to>
      <xdr:col>72</xdr:col>
      <xdr:colOff>203200</xdr:colOff>
      <xdr:row>63</xdr:row>
      <xdr:rowOff>7438</xdr:rowOff>
    </xdr:to>
    <xdr:cxnSp macro="">
      <xdr:nvCxnSpPr>
        <xdr:cNvPr id="326" name="直線コネクタ 325"/>
        <xdr:cNvCxnSpPr/>
      </xdr:nvCxnSpPr>
      <xdr:spPr>
        <a:xfrm>
          <a:off x="14401800" y="10760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28" name="テキスト ボックス 327"/>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130628</xdr:rowOff>
    </xdr:from>
    <xdr:to>
      <xdr:col>68</xdr:col>
      <xdr:colOff>152400</xdr:colOff>
      <xdr:row>62</xdr:row>
      <xdr:rowOff>158206</xdr:rowOff>
    </xdr:to>
    <xdr:cxnSp macro="">
      <xdr:nvCxnSpPr>
        <xdr:cNvPr id="329" name="直線コネクタ 328"/>
        <xdr:cNvCxnSpPr/>
      </xdr:nvCxnSpPr>
      <xdr:spPr>
        <a:xfrm flipV="1">
          <a:off x="13512800" y="1076052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1" name="テキスト ボックス 330"/>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3" name="テキスト ボックス 332"/>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131535</xdr:rowOff>
    </xdr:from>
    <xdr:to>
      <xdr:col>81</xdr:col>
      <xdr:colOff>95250</xdr:colOff>
      <xdr:row>63</xdr:row>
      <xdr:rowOff>61685</xdr:rowOff>
    </xdr:to>
    <xdr:sp macro="" textlink="">
      <xdr:nvSpPr>
        <xdr:cNvPr id="339" name="楕円 338"/>
        <xdr:cNvSpPr/>
      </xdr:nvSpPr>
      <xdr:spPr>
        <a:xfrm>
          <a:off x="169672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103612</xdr:rowOff>
    </xdr:from>
    <xdr:ext cx="762000" cy="259045"/>
    <xdr:sp macro="" textlink="">
      <xdr:nvSpPr>
        <xdr:cNvPr id="340" name="定員管理の状況該当値テキスト"/>
        <xdr:cNvSpPr txBox="1"/>
      </xdr:nvSpPr>
      <xdr:spPr>
        <a:xfrm>
          <a:off x="17106900" y="1073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134983</xdr:rowOff>
    </xdr:from>
    <xdr:to>
      <xdr:col>77</xdr:col>
      <xdr:colOff>95250</xdr:colOff>
      <xdr:row>63</xdr:row>
      <xdr:rowOff>65133</xdr:rowOff>
    </xdr:to>
    <xdr:sp macro="" textlink="">
      <xdr:nvSpPr>
        <xdr:cNvPr id="341" name="楕円 340"/>
        <xdr:cNvSpPr/>
      </xdr:nvSpPr>
      <xdr:spPr>
        <a:xfrm>
          <a:off x="16129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49910</xdr:rowOff>
    </xdr:from>
    <xdr:ext cx="736600" cy="259045"/>
    <xdr:sp macro="" textlink="">
      <xdr:nvSpPr>
        <xdr:cNvPr id="342" name="テキスト ボックス 341"/>
        <xdr:cNvSpPr txBox="1"/>
      </xdr:nvSpPr>
      <xdr:spPr>
        <a:xfrm>
          <a:off x="15798800" y="1085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128088</xdr:rowOff>
    </xdr:from>
    <xdr:to>
      <xdr:col>73</xdr:col>
      <xdr:colOff>44450</xdr:colOff>
      <xdr:row>63</xdr:row>
      <xdr:rowOff>58238</xdr:rowOff>
    </xdr:to>
    <xdr:sp macro="" textlink="">
      <xdr:nvSpPr>
        <xdr:cNvPr id="343" name="楕円 342"/>
        <xdr:cNvSpPr/>
      </xdr:nvSpPr>
      <xdr:spPr>
        <a:xfrm>
          <a:off x="15240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43015</xdr:rowOff>
    </xdr:from>
    <xdr:ext cx="762000" cy="259045"/>
    <xdr:sp macro="" textlink="">
      <xdr:nvSpPr>
        <xdr:cNvPr id="344" name="テキスト ボックス 343"/>
        <xdr:cNvSpPr txBox="1"/>
      </xdr:nvSpPr>
      <xdr:spPr>
        <a:xfrm>
          <a:off x="14909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79828</xdr:rowOff>
    </xdr:from>
    <xdr:to>
      <xdr:col>68</xdr:col>
      <xdr:colOff>203200</xdr:colOff>
      <xdr:row>63</xdr:row>
      <xdr:rowOff>9978</xdr:rowOff>
    </xdr:to>
    <xdr:sp macro="" textlink="">
      <xdr:nvSpPr>
        <xdr:cNvPr id="345" name="楕円 344"/>
        <xdr:cNvSpPr/>
      </xdr:nvSpPr>
      <xdr:spPr>
        <a:xfrm>
          <a:off x="14351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166205</xdr:rowOff>
    </xdr:from>
    <xdr:ext cx="762000" cy="259045"/>
    <xdr:sp macro="" textlink="">
      <xdr:nvSpPr>
        <xdr:cNvPr id="346" name="テキスト ボックス 345"/>
        <xdr:cNvSpPr txBox="1"/>
      </xdr:nvSpPr>
      <xdr:spPr>
        <a:xfrm>
          <a:off x="14020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107406</xdr:rowOff>
    </xdr:from>
    <xdr:to>
      <xdr:col>64</xdr:col>
      <xdr:colOff>152400</xdr:colOff>
      <xdr:row>63</xdr:row>
      <xdr:rowOff>37556</xdr:rowOff>
    </xdr:to>
    <xdr:sp macro="" textlink="">
      <xdr:nvSpPr>
        <xdr:cNvPr id="347" name="楕円 346"/>
        <xdr:cNvSpPr/>
      </xdr:nvSpPr>
      <xdr:spPr>
        <a:xfrm>
          <a:off x="13462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22333</xdr:rowOff>
    </xdr:from>
    <xdr:ext cx="762000" cy="259045"/>
    <xdr:sp macro="" textlink="">
      <xdr:nvSpPr>
        <xdr:cNvPr id="348" name="テキスト ボックス 347"/>
        <xdr:cNvSpPr txBox="1"/>
      </xdr:nvSpPr>
      <xdr:spPr>
        <a:xfrm>
          <a:off x="13131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学校施設の整備財源などとして市債を活用してきており、公債費は年々増加傾向にある。今後も新市民会館建設など市債を活用する予定の事業が多くあるため、引き続き公債費は高い水準で推移するものと見込んでいるが、できる限り交付税措置の有利な市債の活用に努め、比率の動向を注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148872</xdr:rowOff>
    </xdr:to>
    <xdr:cxnSp macro="">
      <xdr:nvCxnSpPr>
        <xdr:cNvPr id="382" name="直線コネクタ 381"/>
        <xdr:cNvCxnSpPr/>
      </xdr:nvCxnSpPr>
      <xdr:spPr>
        <a:xfrm>
          <a:off x="16179800" y="746760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156932</xdr:rowOff>
    </xdr:from>
    <xdr:ext cx="762000" cy="259045"/>
    <xdr:sp macro="" textlink="">
      <xdr:nvSpPr>
        <xdr:cNvPr id="383" name="公債費負担の状況平均値テキスト"/>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1411</xdr:rowOff>
    </xdr:from>
    <xdr:to>
      <xdr:col>77</xdr:col>
      <xdr:colOff>44450</xdr:colOff>
      <xdr:row>43</xdr:row>
      <xdr:rowOff>95250</xdr:rowOff>
    </xdr:to>
    <xdr:cxnSp macro="">
      <xdr:nvCxnSpPr>
        <xdr:cNvPr id="385" name="直線コネクタ 384"/>
        <xdr:cNvCxnSpPr/>
      </xdr:nvCxnSpPr>
      <xdr:spPr>
        <a:xfrm>
          <a:off x="15290800" y="73737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7" name="テキスト ボックス 386"/>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43</xdr:row>
      <xdr:rowOff>1411</xdr:rowOff>
    </xdr:to>
    <xdr:cxnSp macro="">
      <xdr:nvCxnSpPr>
        <xdr:cNvPr id="388" name="直線コネクタ 387"/>
        <xdr:cNvCxnSpPr/>
      </xdr:nvCxnSpPr>
      <xdr:spPr>
        <a:xfrm>
          <a:off x="14401800" y="7145867"/>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9" name="フローチャート: 判断 388"/>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80732</xdr:rowOff>
    </xdr:from>
    <xdr:ext cx="762000" cy="259045"/>
    <xdr:sp macro="" textlink="">
      <xdr:nvSpPr>
        <xdr:cNvPr id="390" name="テキスト ボックス 389"/>
        <xdr:cNvSpPr txBox="1"/>
      </xdr:nvSpPr>
      <xdr:spPr>
        <a:xfrm>
          <a:off x="14909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100189</xdr:rowOff>
    </xdr:from>
    <xdr:to>
      <xdr:col>68</xdr:col>
      <xdr:colOff>152400</xdr:colOff>
      <xdr:row>41</xdr:row>
      <xdr:rowOff>116417</xdr:rowOff>
    </xdr:to>
    <xdr:cxnSp macro="">
      <xdr:nvCxnSpPr>
        <xdr:cNvPr id="391" name="直線コネクタ 390"/>
        <xdr:cNvCxnSpPr/>
      </xdr:nvCxnSpPr>
      <xdr:spPr>
        <a:xfrm>
          <a:off x="13512800" y="6958189"/>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3" name="テキスト ボックス 392"/>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4" name="フローチャート: 判断 393"/>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53922</xdr:rowOff>
    </xdr:from>
    <xdr:ext cx="762000" cy="259045"/>
    <xdr:sp macro="" textlink="">
      <xdr:nvSpPr>
        <xdr:cNvPr id="395" name="テキスト ボックス 394"/>
        <xdr:cNvSpPr txBox="1"/>
      </xdr:nvSpPr>
      <xdr:spPr>
        <a:xfrm>
          <a:off x="13131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98072</xdr:rowOff>
    </xdr:from>
    <xdr:to>
      <xdr:col>81</xdr:col>
      <xdr:colOff>95250</xdr:colOff>
      <xdr:row>44</xdr:row>
      <xdr:rowOff>28222</xdr:rowOff>
    </xdr:to>
    <xdr:sp macro="" textlink="">
      <xdr:nvSpPr>
        <xdr:cNvPr id="401" name="楕円 400"/>
        <xdr:cNvSpPr/>
      </xdr:nvSpPr>
      <xdr:spPr>
        <a:xfrm>
          <a:off x="16967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70149</xdr:rowOff>
    </xdr:from>
    <xdr:ext cx="762000" cy="259045"/>
    <xdr:sp macro="" textlink="">
      <xdr:nvSpPr>
        <xdr:cNvPr id="402" name="公債費負担の状況該当値テキスト"/>
        <xdr:cNvSpPr txBox="1"/>
      </xdr:nvSpPr>
      <xdr:spPr>
        <a:xfrm>
          <a:off x="17106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3" name="楕円 402"/>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4" name="テキスト ボックス 403"/>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122061</xdr:rowOff>
    </xdr:from>
    <xdr:to>
      <xdr:col>73</xdr:col>
      <xdr:colOff>44450</xdr:colOff>
      <xdr:row>43</xdr:row>
      <xdr:rowOff>52211</xdr:rowOff>
    </xdr:to>
    <xdr:sp macro="" textlink="">
      <xdr:nvSpPr>
        <xdr:cNvPr id="405" name="楕円 404"/>
        <xdr:cNvSpPr/>
      </xdr:nvSpPr>
      <xdr:spPr>
        <a:xfrm>
          <a:off x="15240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36988</xdr:rowOff>
    </xdr:from>
    <xdr:ext cx="762000" cy="259045"/>
    <xdr:sp macro="" textlink="">
      <xdr:nvSpPr>
        <xdr:cNvPr id="406" name="テキスト ボックス 405"/>
        <xdr:cNvSpPr txBox="1"/>
      </xdr:nvSpPr>
      <xdr:spPr>
        <a:xfrm>
          <a:off x="14909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7" name="楕円 406"/>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08" name="テキスト ボックス 407"/>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49389</xdr:rowOff>
    </xdr:from>
    <xdr:to>
      <xdr:col>64</xdr:col>
      <xdr:colOff>152400</xdr:colOff>
      <xdr:row>40</xdr:row>
      <xdr:rowOff>150989</xdr:rowOff>
    </xdr:to>
    <xdr:sp macro="" textlink="">
      <xdr:nvSpPr>
        <xdr:cNvPr id="409" name="楕円 408"/>
        <xdr:cNvSpPr/>
      </xdr:nvSpPr>
      <xdr:spPr>
        <a:xfrm>
          <a:off x="13462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135766</xdr:rowOff>
    </xdr:from>
    <xdr:ext cx="762000" cy="259045"/>
    <xdr:sp macro="" textlink="">
      <xdr:nvSpPr>
        <xdr:cNvPr id="410" name="テキスト ボックス 409"/>
        <xdr:cNvSpPr txBox="1"/>
      </xdr:nvSpPr>
      <xdr:spPr>
        <a:xfrm>
          <a:off x="131318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令和４年度では、市債発行額が市債償還額より小さく、地方債現在高が減少したことや、新たに設置した基金の影響により充当可能基金が増額となったことから、比率なしとなっている。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しかしながら、新市民会館の建設や、学校施設の改修・改築などに多額の市債を活用する見込みであることから、今後も比率の推移を注視していく必要がある。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119309</xdr:rowOff>
    </xdr:from>
    <xdr:to>
      <xdr:col>77</xdr:col>
      <xdr:colOff>44450</xdr:colOff>
      <xdr:row>15</xdr:row>
      <xdr:rowOff>140758</xdr:rowOff>
    </xdr:to>
    <xdr:cxnSp macro="">
      <xdr:nvCxnSpPr>
        <xdr:cNvPr id="444" name="直線コネクタ 443"/>
        <xdr:cNvCxnSpPr/>
      </xdr:nvCxnSpPr>
      <xdr:spPr>
        <a:xfrm flipV="1">
          <a:off x="15290800" y="2691059"/>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167287</xdr:rowOff>
    </xdr:from>
    <xdr:to>
      <xdr:col>72</xdr:col>
      <xdr:colOff>203200</xdr:colOff>
      <xdr:row>15</xdr:row>
      <xdr:rowOff>140758</xdr:rowOff>
    </xdr:to>
    <xdr:cxnSp macro="">
      <xdr:nvCxnSpPr>
        <xdr:cNvPr id="447" name="直線コネクタ 446"/>
        <xdr:cNvCxnSpPr/>
      </xdr:nvCxnSpPr>
      <xdr:spPr>
        <a:xfrm>
          <a:off x="14401800" y="2396137"/>
          <a:ext cx="889000" cy="3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8" name="フローチャート: 判断 447"/>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9" name="テキスト ボックス 448"/>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170109</xdr:rowOff>
    </xdr:from>
    <xdr:to>
      <xdr:col>73</xdr:col>
      <xdr:colOff>44450</xdr:colOff>
      <xdr:row>14</xdr:row>
      <xdr:rowOff>100259</xdr:rowOff>
    </xdr:to>
    <xdr:sp macro="" textlink="">
      <xdr:nvSpPr>
        <xdr:cNvPr id="450" name="フローチャート: 判断 449"/>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51" name="テキスト ボックス 450"/>
        <xdr:cNvSpPr txBox="1"/>
      </xdr:nvSpPr>
      <xdr:spPr>
        <a:xfrm>
          <a:off x="14909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52" name="フローチャート: 判断 451"/>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3" name="テキスト ボックス 452"/>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4" name="フローチャート: 判断 453"/>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5" name="テキスト ボックス 454"/>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68509</xdr:rowOff>
    </xdr:from>
    <xdr:to>
      <xdr:col>77</xdr:col>
      <xdr:colOff>95250</xdr:colOff>
      <xdr:row>15</xdr:row>
      <xdr:rowOff>170109</xdr:rowOff>
    </xdr:to>
    <xdr:sp macro="" textlink="">
      <xdr:nvSpPr>
        <xdr:cNvPr id="461" name="楕円 460"/>
        <xdr:cNvSpPr/>
      </xdr:nvSpPr>
      <xdr:spPr>
        <a:xfrm>
          <a:off x="16129000" y="26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154886</xdr:rowOff>
    </xdr:from>
    <xdr:ext cx="736600" cy="259045"/>
    <xdr:sp macro="" textlink="">
      <xdr:nvSpPr>
        <xdr:cNvPr id="462" name="テキスト ボックス 461"/>
        <xdr:cNvSpPr txBox="1"/>
      </xdr:nvSpPr>
      <xdr:spPr>
        <a:xfrm>
          <a:off x="15798800" y="2726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89958</xdr:rowOff>
    </xdr:from>
    <xdr:to>
      <xdr:col>73</xdr:col>
      <xdr:colOff>44450</xdr:colOff>
      <xdr:row>16</xdr:row>
      <xdr:rowOff>20108</xdr:rowOff>
    </xdr:to>
    <xdr:sp macro="" textlink="">
      <xdr:nvSpPr>
        <xdr:cNvPr id="463" name="楕円 462"/>
        <xdr:cNvSpPr/>
      </xdr:nvSpPr>
      <xdr:spPr>
        <a:xfrm>
          <a:off x="15240000" y="26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4885</xdr:rowOff>
    </xdr:from>
    <xdr:ext cx="762000" cy="259045"/>
    <xdr:sp macro="" textlink="">
      <xdr:nvSpPr>
        <xdr:cNvPr id="464" name="テキスト ボックス 463"/>
        <xdr:cNvSpPr txBox="1"/>
      </xdr:nvSpPr>
      <xdr:spPr>
        <a:xfrm>
          <a:off x="14909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116487</xdr:rowOff>
    </xdr:from>
    <xdr:to>
      <xdr:col>68</xdr:col>
      <xdr:colOff>203200</xdr:colOff>
      <xdr:row>14</xdr:row>
      <xdr:rowOff>46637</xdr:rowOff>
    </xdr:to>
    <xdr:sp macro="" textlink="">
      <xdr:nvSpPr>
        <xdr:cNvPr id="465" name="楕円 464"/>
        <xdr:cNvSpPr/>
      </xdr:nvSpPr>
      <xdr:spPr>
        <a:xfrm>
          <a:off x="14351000" y="23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31414</xdr:rowOff>
    </xdr:from>
    <xdr:ext cx="762000" cy="259045"/>
    <xdr:sp macro="" textlink="">
      <xdr:nvSpPr>
        <xdr:cNvPr id="466" name="テキスト ボックス 465"/>
        <xdr:cNvSpPr txBox="1"/>
      </xdr:nvSpPr>
      <xdr:spPr>
        <a:xfrm>
          <a:off x="14020800" y="243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111,575
109,432
111.83
61,387,119
60,793,567
211,972
26,906,720
57,194,007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４年度では、退職手当の減に伴い人件費総額は減少しているが、令和３年度の地方交付税や臨時財政対策債の一時的な増加分が減少となったため分母となる経常一般財源等が減少し、比率としては微増となっ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25400</xdr:rowOff>
    </xdr:to>
    <xdr:cxnSp macro="">
      <xdr:nvCxnSpPr>
        <xdr:cNvPr id="66" name="直線コネクタ 65"/>
        <xdr:cNvCxnSpPr/>
      </xdr:nvCxnSpPr>
      <xdr:spPr>
        <a:xfrm>
          <a:off x="3987800" y="6146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99077</xdr:rowOff>
    </xdr:from>
    <xdr:ext cx="762000" cy="259045"/>
    <xdr:sp macro="" textlink="">
      <xdr:nvSpPr>
        <xdr:cNvPr id="67" name="人件費平均値テキスト"/>
        <xdr:cNvSpPr txBox="1"/>
      </xdr:nvSpPr>
      <xdr:spPr>
        <a:xfrm>
          <a:off x="4914900" y="6271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37</xdr:row>
      <xdr:rowOff>57150</xdr:rowOff>
    </xdr:to>
    <xdr:cxnSp macro="">
      <xdr:nvCxnSpPr>
        <xdr:cNvPr id="69" name="直線コネクタ 68"/>
        <xdr:cNvCxnSpPr/>
      </xdr:nvCxnSpPr>
      <xdr:spPr>
        <a:xfrm flipV="1">
          <a:off x="3098800" y="61468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149877</xdr:rowOff>
    </xdr:from>
    <xdr:ext cx="736600" cy="259045"/>
    <xdr:sp macro="" textlink="">
      <xdr:nvSpPr>
        <xdr:cNvPr id="71" name="テキスト ボックス 70"/>
        <xdr:cNvSpPr txBox="1"/>
      </xdr:nvSpPr>
      <xdr:spPr>
        <a:xfrm>
          <a:off x="3606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57150</xdr:rowOff>
    </xdr:from>
    <xdr:to>
      <xdr:col>15</xdr:col>
      <xdr:colOff>98425</xdr:colOff>
      <xdr:row>37</xdr:row>
      <xdr:rowOff>120650</xdr:rowOff>
    </xdr:to>
    <xdr:cxnSp macro="">
      <xdr:nvCxnSpPr>
        <xdr:cNvPr id="72" name="直線コネクタ 71"/>
        <xdr:cNvCxnSpPr/>
      </xdr:nvCxnSpPr>
      <xdr:spPr>
        <a:xfrm flipV="1">
          <a:off x="2209800" y="640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120650</xdr:rowOff>
    </xdr:from>
    <xdr:to>
      <xdr:col>11</xdr:col>
      <xdr:colOff>9525</xdr:colOff>
      <xdr:row>38</xdr:row>
      <xdr:rowOff>88900</xdr:rowOff>
    </xdr:to>
    <xdr:cxnSp macro="">
      <xdr:nvCxnSpPr>
        <xdr:cNvPr id="75" name="直線コネクタ 74"/>
        <xdr:cNvCxnSpPr/>
      </xdr:nvCxnSpPr>
      <xdr:spPr>
        <a:xfrm flipV="1">
          <a:off x="1320800" y="6464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146050</xdr:rowOff>
    </xdr:from>
    <xdr:to>
      <xdr:col>24</xdr:col>
      <xdr:colOff>76200</xdr:colOff>
      <xdr:row>36</xdr:row>
      <xdr:rowOff>76200</xdr:rowOff>
    </xdr:to>
    <xdr:sp macro="" textlink="">
      <xdr:nvSpPr>
        <xdr:cNvPr id="85" name="楕円 84"/>
        <xdr:cNvSpPr/>
      </xdr:nvSpPr>
      <xdr:spPr>
        <a:xfrm>
          <a:off x="47752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162577</xdr:rowOff>
    </xdr:from>
    <xdr:ext cx="762000" cy="259045"/>
    <xdr:sp macro="" textlink="">
      <xdr:nvSpPr>
        <xdr:cNvPr id="86" name="人件費該当値テキスト"/>
        <xdr:cNvSpPr txBox="1"/>
      </xdr:nvSpPr>
      <xdr:spPr>
        <a:xfrm>
          <a:off x="4914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6350</xdr:rowOff>
    </xdr:from>
    <xdr:to>
      <xdr:col>15</xdr:col>
      <xdr:colOff>149225</xdr:colOff>
      <xdr:row>37</xdr:row>
      <xdr:rowOff>107950</xdr:rowOff>
    </xdr:to>
    <xdr:sp macro="" textlink="">
      <xdr:nvSpPr>
        <xdr:cNvPr id="89" name="楕円 88"/>
        <xdr:cNvSpPr/>
      </xdr:nvSpPr>
      <xdr:spPr>
        <a:xfrm>
          <a:off x="3048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118127</xdr:rowOff>
    </xdr:from>
    <xdr:ext cx="762000" cy="259045"/>
    <xdr:sp macro="" textlink="">
      <xdr:nvSpPr>
        <xdr:cNvPr id="90" name="テキスト ボックス 89"/>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69850</xdr:rowOff>
    </xdr:from>
    <xdr:to>
      <xdr:col>11</xdr:col>
      <xdr:colOff>60325</xdr:colOff>
      <xdr:row>38</xdr:row>
      <xdr:rowOff>0</xdr:rowOff>
    </xdr:to>
    <xdr:sp macro="" textlink="">
      <xdr:nvSpPr>
        <xdr:cNvPr id="91" name="楕円 90"/>
        <xdr:cNvSpPr/>
      </xdr:nvSpPr>
      <xdr:spPr>
        <a:xfrm>
          <a:off x="2159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156227</xdr:rowOff>
    </xdr:from>
    <xdr:ext cx="762000" cy="259045"/>
    <xdr:sp macro="" textlink="">
      <xdr:nvSpPr>
        <xdr:cNvPr id="92" name="テキスト ボックス 91"/>
        <xdr:cNvSpPr txBox="1"/>
      </xdr:nvSpPr>
      <xdr:spPr>
        <a:xfrm>
          <a:off x="1828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令和４年度では、光熱水費の高騰やＤＸ推進に係る委託料の増加などの影響により、比率が増加している。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143329</xdr:rowOff>
    </xdr:from>
    <xdr:to>
      <xdr:col>82</xdr:col>
      <xdr:colOff>107950</xdr:colOff>
      <xdr:row>14</xdr:row>
      <xdr:rowOff>7257</xdr:rowOff>
    </xdr:to>
    <xdr:cxnSp macro="">
      <xdr:nvCxnSpPr>
        <xdr:cNvPr id="129" name="直線コネクタ 128"/>
        <xdr:cNvCxnSpPr/>
      </xdr:nvCxnSpPr>
      <xdr:spPr>
        <a:xfrm>
          <a:off x="15671800" y="2200729"/>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135363</xdr:rowOff>
    </xdr:from>
    <xdr:ext cx="762000" cy="259045"/>
    <xdr:sp macro="" textlink="">
      <xdr:nvSpPr>
        <xdr:cNvPr id="130" name="物件費平均値テキスト"/>
        <xdr:cNvSpPr txBox="1"/>
      </xdr:nvSpPr>
      <xdr:spPr>
        <a:xfrm>
          <a:off x="16598900" y="253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132443</xdr:rowOff>
    </xdr:from>
    <xdr:to>
      <xdr:col>78</xdr:col>
      <xdr:colOff>69850</xdr:colOff>
      <xdr:row>12</xdr:row>
      <xdr:rowOff>143329</xdr:rowOff>
    </xdr:to>
    <xdr:cxnSp macro="">
      <xdr:nvCxnSpPr>
        <xdr:cNvPr id="132" name="直線コネクタ 131"/>
        <xdr:cNvCxnSpPr/>
      </xdr:nvCxnSpPr>
      <xdr:spPr>
        <a:xfrm>
          <a:off x="14782800" y="2189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119034</xdr:rowOff>
    </xdr:from>
    <xdr:ext cx="736600" cy="259045"/>
    <xdr:sp macro="" textlink="">
      <xdr:nvSpPr>
        <xdr:cNvPr id="134" name="テキスト ボックス 133"/>
        <xdr:cNvSpPr txBox="1"/>
      </xdr:nvSpPr>
      <xdr:spPr>
        <a:xfrm>
          <a:off x="15290800" y="25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132443</xdr:rowOff>
    </xdr:from>
    <xdr:to>
      <xdr:col>73</xdr:col>
      <xdr:colOff>180975</xdr:colOff>
      <xdr:row>13</xdr:row>
      <xdr:rowOff>4536</xdr:rowOff>
    </xdr:to>
    <xdr:cxnSp macro="">
      <xdr:nvCxnSpPr>
        <xdr:cNvPr id="135" name="直線コネクタ 134"/>
        <xdr:cNvCxnSpPr/>
      </xdr:nvCxnSpPr>
      <xdr:spPr>
        <a:xfrm flipV="1">
          <a:off x="13893800" y="2189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37" name="テキスト ボックス 136"/>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121557</xdr:rowOff>
    </xdr:from>
    <xdr:to>
      <xdr:col>69</xdr:col>
      <xdr:colOff>92075</xdr:colOff>
      <xdr:row>13</xdr:row>
      <xdr:rowOff>4536</xdr:rowOff>
    </xdr:to>
    <xdr:cxnSp macro="">
      <xdr:nvCxnSpPr>
        <xdr:cNvPr id="138" name="直線コネクタ 137"/>
        <xdr:cNvCxnSpPr/>
      </xdr:nvCxnSpPr>
      <xdr:spPr>
        <a:xfrm>
          <a:off x="13004800" y="2178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0" name="テキスト ボックス 139"/>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127907</xdr:rowOff>
    </xdr:from>
    <xdr:to>
      <xdr:col>82</xdr:col>
      <xdr:colOff>158750</xdr:colOff>
      <xdr:row>14</xdr:row>
      <xdr:rowOff>58057</xdr:rowOff>
    </xdr:to>
    <xdr:sp macro="" textlink="">
      <xdr:nvSpPr>
        <xdr:cNvPr id="148" name="楕円 147"/>
        <xdr:cNvSpPr/>
      </xdr:nvSpPr>
      <xdr:spPr>
        <a:xfrm>
          <a:off x="164592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144434</xdr:rowOff>
    </xdr:from>
    <xdr:ext cx="762000" cy="259045"/>
    <xdr:sp macro="" textlink="">
      <xdr:nvSpPr>
        <xdr:cNvPr id="149" name="物件費該当値テキスト"/>
        <xdr:cNvSpPr txBox="1"/>
      </xdr:nvSpPr>
      <xdr:spPr>
        <a:xfrm>
          <a:off x="165989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92529</xdr:rowOff>
    </xdr:from>
    <xdr:to>
      <xdr:col>78</xdr:col>
      <xdr:colOff>120650</xdr:colOff>
      <xdr:row>13</xdr:row>
      <xdr:rowOff>22679</xdr:rowOff>
    </xdr:to>
    <xdr:sp macro="" textlink="">
      <xdr:nvSpPr>
        <xdr:cNvPr id="150" name="楕円 149"/>
        <xdr:cNvSpPr/>
      </xdr:nvSpPr>
      <xdr:spPr>
        <a:xfrm>
          <a:off x="15621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32856</xdr:rowOff>
    </xdr:from>
    <xdr:ext cx="736600" cy="259045"/>
    <xdr:sp macro="" textlink="">
      <xdr:nvSpPr>
        <xdr:cNvPr id="151" name="テキスト ボックス 150"/>
        <xdr:cNvSpPr txBox="1"/>
      </xdr:nvSpPr>
      <xdr:spPr>
        <a:xfrm>
          <a:off x="15290800" y="1918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81643</xdr:rowOff>
    </xdr:from>
    <xdr:to>
      <xdr:col>74</xdr:col>
      <xdr:colOff>31750</xdr:colOff>
      <xdr:row>13</xdr:row>
      <xdr:rowOff>11793</xdr:rowOff>
    </xdr:to>
    <xdr:sp macro="" textlink="">
      <xdr:nvSpPr>
        <xdr:cNvPr id="152" name="楕円 151"/>
        <xdr:cNvSpPr/>
      </xdr:nvSpPr>
      <xdr:spPr>
        <a:xfrm>
          <a:off x="14732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21970</xdr:rowOff>
    </xdr:from>
    <xdr:ext cx="762000" cy="259045"/>
    <xdr:sp macro="" textlink="">
      <xdr:nvSpPr>
        <xdr:cNvPr id="153" name="テキスト ボックス 152"/>
        <xdr:cNvSpPr txBox="1"/>
      </xdr:nvSpPr>
      <xdr:spPr>
        <a:xfrm>
          <a:off x="14401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125186</xdr:rowOff>
    </xdr:from>
    <xdr:to>
      <xdr:col>69</xdr:col>
      <xdr:colOff>142875</xdr:colOff>
      <xdr:row>13</xdr:row>
      <xdr:rowOff>55336</xdr:rowOff>
    </xdr:to>
    <xdr:sp macro="" textlink="">
      <xdr:nvSpPr>
        <xdr:cNvPr id="154" name="楕円 153"/>
        <xdr:cNvSpPr/>
      </xdr:nvSpPr>
      <xdr:spPr>
        <a:xfrm>
          <a:off x="13843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65513</xdr:rowOff>
    </xdr:from>
    <xdr:ext cx="762000" cy="259045"/>
    <xdr:sp macro="" textlink="">
      <xdr:nvSpPr>
        <xdr:cNvPr id="155" name="テキスト ボックス 154"/>
        <xdr:cNvSpPr txBox="1"/>
      </xdr:nvSpPr>
      <xdr:spPr>
        <a:xfrm>
          <a:off x="13512800" y="195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70757</xdr:rowOff>
    </xdr:from>
    <xdr:to>
      <xdr:col>65</xdr:col>
      <xdr:colOff>53975</xdr:colOff>
      <xdr:row>13</xdr:row>
      <xdr:rowOff>907</xdr:rowOff>
    </xdr:to>
    <xdr:sp macro="" textlink="">
      <xdr:nvSpPr>
        <xdr:cNvPr id="156" name="楕円 155"/>
        <xdr:cNvSpPr/>
      </xdr:nvSpPr>
      <xdr:spPr>
        <a:xfrm>
          <a:off x="12954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11084</xdr:rowOff>
    </xdr:from>
    <xdr:ext cx="762000" cy="259045"/>
    <xdr:sp macro="" textlink="">
      <xdr:nvSpPr>
        <xdr:cNvPr id="157" name="テキスト ボックス 156"/>
        <xdr:cNvSpPr txBox="1"/>
      </xdr:nvSpPr>
      <xdr:spPr>
        <a:xfrm>
          <a:off x="12623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令和４年度の経常経費総額は、令和３年度と比較してほぼ横ばいとなっているが、分母となる経常一般財源等が減少したため、比率が増加となった。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59</xdr:row>
      <xdr:rowOff>107950</xdr:rowOff>
    </xdr:to>
    <xdr:cxnSp macro="">
      <xdr:nvCxnSpPr>
        <xdr:cNvPr id="185" name="直線コネクタ 184"/>
        <xdr:cNvCxnSpPr/>
      </xdr:nvCxnSpPr>
      <xdr:spPr>
        <a:xfrm flipV="1">
          <a:off x="4826000" y="90233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80027</xdr:rowOff>
    </xdr:from>
    <xdr:ext cx="762000" cy="259045"/>
    <xdr:sp macro="" textlink="">
      <xdr:nvSpPr>
        <xdr:cNvPr id="186" name="扶助費最小値テキスト"/>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107950</xdr:rowOff>
    </xdr:from>
    <xdr:to>
      <xdr:col>24</xdr:col>
      <xdr:colOff>114300</xdr:colOff>
      <xdr:row>59</xdr:row>
      <xdr:rowOff>107950</xdr:rowOff>
    </xdr:to>
    <xdr:cxnSp macro="">
      <xdr:nvCxnSpPr>
        <xdr:cNvPr id="187" name="直線コネクタ 186"/>
        <xdr:cNvCxnSpPr/>
      </xdr:nvCxnSpPr>
      <xdr:spPr>
        <a:xfrm>
          <a:off x="4737100" y="1022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59</xdr:row>
      <xdr:rowOff>12700</xdr:rowOff>
    </xdr:to>
    <xdr:cxnSp macro="">
      <xdr:nvCxnSpPr>
        <xdr:cNvPr id="190" name="直線コネクタ 189"/>
        <xdr:cNvCxnSpPr/>
      </xdr:nvCxnSpPr>
      <xdr:spPr>
        <a:xfrm>
          <a:off x="3987800" y="10013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73677</xdr:rowOff>
    </xdr:from>
    <xdr:ext cx="762000" cy="259045"/>
    <xdr:sp macro="" textlink="">
      <xdr:nvSpPr>
        <xdr:cNvPr id="191"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192" name="フローチャート: 判断 191"/>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59</xdr:row>
      <xdr:rowOff>12700</xdr:rowOff>
    </xdr:to>
    <xdr:cxnSp macro="">
      <xdr:nvCxnSpPr>
        <xdr:cNvPr id="193" name="直線コネクタ 192"/>
        <xdr:cNvCxnSpPr/>
      </xdr:nvCxnSpPr>
      <xdr:spPr>
        <a:xfrm flipV="1">
          <a:off x="3098800" y="1001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60</xdr:row>
      <xdr:rowOff>50800</xdr:rowOff>
    </xdr:to>
    <xdr:cxnSp macro="">
      <xdr:nvCxnSpPr>
        <xdr:cNvPr id="196" name="直線コネクタ 195"/>
        <xdr:cNvCxnSpPr/>
      </xdr:nvCxnSpPr>
      <xdr:spPr>
        <a:xfrm flipV="1">
          <a:off x="2209800" y="10128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7" name="フローチャート: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198" name="テキスト ボックス 197"/>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107950</xdr:rowOff>
    </xdr:to>
    <xdr:cxnSp macro="">
      <xdr:nvCxnSpPr>
        <xdr:cNvPr id="199" name="直線コネクタ 198"/>
        <xdr:cNvCxnSpPr/>
      </xdr:nvCxnSpPr>
      <xdr:spPr>
        <a:xfrm flipV="1">
          <a:off x="1320800" y="1033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1" name="テキスト ボックス 200"/>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03" name="テキスト ボックス 202"/>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9" name="楕円 208"/>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41927</xdr:rowOff>
    </xdr:from>
    <xdr:ext cx="762000" cy="259045"/>
    <xdr:sp macro="" textlink="">
      <xdr:nvSpPr>
        <xdr:cNvPr id="210" name="扶助費該当値テキスト"/>
        <xdr:cNvSpPr txBox="1"/>
      </xdr:nvSpPr>
      <xdr:spPr>
        <a:xfrm>
          <a:off x="4914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11" name="楕円 210"/>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12" name="テキスト ボックス 211"/>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13" name="楕円 212"/>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14" name="テキスト ボックス 213"/>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5" name="楕円 214"/>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6" name="テキスト ボックス 215"/>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57150</xdr:rowOff>
    </xdr:from>
    <xdr:to>
      <xdr:col>6</xdr:col>
      <xdr:colOff>171450</xdr:colOff>
      <xdr:row>60</xdr:row>
      <xdr:rowOff>158750</xdr:rowOff>
    </xdr:to>
    <xdr:sp macro="" textlink="">
      <xdr:nvSpPr>
        <xdr:cNvPr id="217" name="楕円 216"/>
        <xdr:cNvSpPr/>
      </xdr:nvSpPr>
      <xdr:spPr>
        <a:xfrm>
          <a:off x="1270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143527</xdr:rowOff>
    </xdr:from>
    <xdr:ext cx="762000" cy="259045"/>
    <xdr:sp macro="" textlink="">
      <xdr:nvSpPr>
        <xdr:cNvPr id="218" name="テキスト ボックス 217"/>
        <xdr:cNvSpPr txBox="1"/>
      </xdr:nvSpPr>
      <xdr:spPr>
        <a:xfrm>
          <a:off x="939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令和４年度では、維持補修費及び繰出金が微増となったことに加え、経常一般財源等が減少したことから、比率は増加した。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6" name="直線コネクタ 245"/>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9"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50" name="直線コネクタ 249"/>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114300</xdr:rowOff>
    </xdr:from>
    <xdr:to>
      <xdr:col>82</xdr:col>
      <xdr:colOff>107950</xdr:colOff>
      <xdr:row>57</xdr:row>
      <xdr:rowOff>6350</xdr:rowOff>
    </xdr:to>
    <xdr:cxnSp macro="">
      <xdr:nvCxnSpPr>
        <xdr:cNvPr id="251" name="直線コネクタ 250"/>
        <xdr:cNvCxnSpPr/>
      </xdr:nvCxnSpPr>
      <xdr:spPr>
        <a:xfrm>
          <a:off x="15671800" y="9715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2"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3" name="フローチャート: 判断 252"/>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114300</xdr:rowOff>
    </xdr:from>
    <xdr:to>
      <xdr:col>78</xdr:col>
      <xdr:colOff>69850</xdr:colOff>
      <xdr:row>57</xdr:row>
      <xdr:rowOff>57150</xdr:rowOff>
    </xdr:to>
    <xdr:cxnSp macro="">
      <xdr:nvCxnSpPr>
        <xdr:cNvPr id="254" name="直線コネクタ 253"/>
        <xdr:cNvCxnSpPr/>
      </xdr:nvCxnSpPr>
      <xdr:spPr>
        <a:xfrm flipV="1">
          <a:off x="14782800" y="9715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5" name="フローチャート: 判断 254"/>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56" name="テキスト ボックス 255"/>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57150</xdr:rowOff>
    </xdr:from>
    <xdr:to>
      <xdr:col>73</xdr:col>
      <xdr:colOff>180975</xdr:colOff>
      <xdr:row>59</xdr:row>
      <xdr:rowOff>57150</xdr:rowOff>
    </xdr:to>
    <xdr:cxnSp macro="">
      <xdr:nvCxnSpPr>
        <xdr:cNvPr id="257" name="直線コネクタ 256"/>
        <xdr:cNvCxnSpPr/>
      </xdr:nvCxnSpPr>
      <xdr:spPr>
        <a:xfrm flipV="1">
          <a:off x="13893800" y="9829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8" name="フローチャート: 判断 257"/>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59" name="テキスト ボックス 258"/>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19050</xdr:rowOff>
    </xdr:from>
    <xdr:to>
      <xdr:col>69</xdr:col>
      <xdr:colOff>92075</xdr:colOff>
      <xdr:row>59</xdr:row>
      <xdr:rowOff>57150</xdr:rowOff>
    </xdr:to>
    <xdr:cxnSp macro="">
      <xdr:nvCxnSpPr>
        <xdr:cNvPr id="260" name="直線コネクタ 259"/>
        <xdr:cNvCxnSpPr/>
      </xdr:nvCxnSpPr>
      <xdr:spPr>
        <a:xfrm>
          <a:off x="130048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61" name="フローチャート: 判断 260"/>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2" name="テキスト ボックス 261"/>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3" name="フローチャート: 判断 262"/>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127000</xdr:rowOff>
    </xdr:from>
    <xdr:to>
      <xdr:col>82</xdr:col>
      <xdr:colOff>158750</xdr:colOff>
      <xdr:row>57</xdr:row>
      <xdr:rowOff>57150</xdr:rowOff>
    </xdr:to>
    <xdr:sp macro="" textlink="">
      <xdr:nvSpPr>
        <xdr:cNvPr id="270" name="楕円 269"/>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143527</xdr:rowOff>
    </xdr:from>
    <xdr:ext cx="762000" cy="259045"/>
    <xdr:sp macro="" textlink="">
      <xdr:nvSpPr>
        <xdr:cNvPr id="271" name="その他該当値テキスト"/>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63500</xdr:rowOff>
    </xdr:from>
    <xdr:to>
      <xdr:col>78</xdr:col>
      <xdr:colOff>120650</xdr:colOff>
      <xdr:row>56</xdr:row>
      <xdr:rowOff>165100</xdr:rowOff>
    </xdr:to>
    <xdr:sp macro="" textlink="">
      <xdr:nvSpPr>
        <xdr:cNvPr id="272" name="楕円 271"/>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3827</xdr:rowOff>
    </xdr:from>
    <xdr:ext cx="736600" cy="259045"/>
    <xdr:sp macro="" textlink="">
      <xdr:nvSpPr>
        <xdr:cNvPr id="273" name="テキスト ボックス 272"/>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4" name="楕円 273"/>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118127</xdr:rowOff>
    </xdr:from>
    <xdr:ext cx="762000" cy="259045"/>
    <xdr:sp macro="" textlink="">
      <xdr:nvSpPr>
        <xdr:cNvPr id="275" name="テキスト ボックス 274"/>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6350</xdr:rowOff>
    </xdr:from>
    <xdr:to>
      <xdr:col>69</xdr:col>
      <xdr:colOff>142875</xdr:colOff>
      <xdr:row>59</xdr:row>
      <xdr:rowOff>107950</xdr:rowOff>
    </xdr:to>
    <xdr:sp macro="" textlink="">
      <xdr:nvSpPr>
        <xdr:cNvPr id="276" name="楕円 275"/>
        <xdr:cNvSpPr/>
      </xdr:nvSpPr>
      <xdr:spPr>
        <a:xfrm>
          <a:off x="13843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92727</xdr:rowOff>
    </xdr:from>
    <xdr:ext cx="762000" cy="259045"/>
    <xdr:sp macro="" textlink="">
      <xdr:nvSpPr>
        <xdr:cNvPr id="277" name="テキスト ボックス 276"/>
        <xdr:cNvSpPr txBox="1"/>
      </xdr:nvSpPr>
      <xdr:spPr>
        <a:xfrm>
          <a:off x="13512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139700</xdr:rowOff>
    </xdr:from>
    <xdr:to>
      <xdr:col>65</xdr:col>
      <xdr:colOff>53975</xdr:colOff>
      <xdr:row>59</xdr:row>
      <xdr:rowOff>69850</xdr:rowOff>
    </xdr:to>
    <xdr:sp macro="" textlink="">
      <xdr:nvSpPr>
        <xdr:cNvPr id="278" name="楕円 277"/>
        <xdr:cNvSpPr/>
      </xdr:nvSpPr>
      <xdr:spPr>
        <a:xfrm>
          <a:off x="12954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54627</xdr:rowOff>
    </xdr:from>
    <xdr:ext cx="762000" cy="259045"/>
    <xdr:sp macro="" textlink="">
      <xdr:nvSpPr>
        <xdr:cNvPr id="279" name="テキスト ボックス 278"/>
        <xdr:cNvSpPr txBox="1"/>
      </xdr:nvSpPr>
      <xdr:spPr>
        <a:xfrm>
          <a:off x="12623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令和４年度では、塵芥処理に係る負担金の増加や私立保育園等への運営補助金の増加により比率が増加している。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7" name="直線コネクタ 306"/>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8"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9" name="直線コネクタ 308"/>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0"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1" name="直線コネクタ 310"/>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96520</xdr:rowOff>
    </xdr:from>
    <xdr:to>
      <xdr:col>82</xdr:col>
      <xdr:colOff>107950</xdr:colOff>
      <xdr:row>35</xdr:row>
      <xdr:rowOff>46990</xdr:rowOff>
    </xdr:to>
    <xdr:cxnSp macro="">
      <xdr:nvCxnSpPr>
        <xdr:cNvPr id="312" name="直線コネクタ 311"/>
        <xdr:cNvCxnSpPr/>
      </xdr:nvCxnSpPr>
      <xdr:spPr>
        <a:xfrm>
          <a:off x="15671800" y="59258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3" name="補助費等平均値テキスト"/>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96520</xdr:rowOff>
    </xdr:from>
    <xdr:to>
      <xdr:col>78</xdr:col>
      <xdr:colOff>69850</xdr:colOff>
      <xdr:row>34</xdr:row>
      <xdr:rowOff>157480</xdr:rowOff>
    </xdr:to>
    <xdr:cxnSp macro="">
      <xdr:nvCxnSpPr>
        <xdr:cNvPr id="315" name="直線コネクタ 314"/>
        <xdr:cNvCxnSpPr/>
      </xdr:nvCxnSpPr>
      <xdr:spPr>
        <a:xfrm flipV="1">
          <a:off x="14782800" y="592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6" name="フローチャート: 判断 315"/>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135907</xdr:rowOff>
    </xdr:from>
    <xdr:ext cx="736600" cy="259045"/>
    <xdr:sp macro="" textlink="">
      <xdr:nvSpPr>
        <xdr:cNvPr id="317" name="テキスト ボックス 316"/>
        <xdr:cNvSpPr txBox="1"/>
      </xdr:nvSpPr>
      <xdr:spPr>
        <a:xfrm>
          <a:off x="15290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77470</xdr:rowOff>
    </xdr:from>
    <xdr:to>
      <xdr:col>73</xdr:col>
      <xdr:colOff>180975</xdr:colOff>
      <xdr:row>34</xdr:row>
      <xdr:rowOff>157480</xdr:rowOff>
    </xdr:to>
    <xdr:cxnSp macro="">
      <xdr:nvCxnSpPr>
        <xdr:cNvPr id="318" name="直線コネクタ 317"/>
        <xdr:cNvCxnSpPr/>
      </xdr:nvCxnSpPr>
      <xdr:spPr>
        <a:xfrm>
          <a:off x="13893800" y="57353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9" name="フローチャート: 判断 318"/>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17797</xdr:rowOff>
    </xdr:from>
    <xdr:ext cx="762000" cy="259045"/>
    <xdr:sp macro="" textlink="">
      <xdr:nvSpPr>
        <xdr:cNvPr id="320" name="テキスト ボックス 319"/>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77470</xdr:rowOff>
    </xdr:from>
    <xdr:to>
      <xdr:col>69</xdr:col>
      <xdr:colOff>92075</xdr:colOff>
      <xdr:row>33</xdr:row>
      <xdr:rowOff>100330</xdr:rowOff>
    </xdr:to>
    <xdr:cxnSp macro="">
      <xdr:nvCxnSpPr>
        <xdr:cNvPr id="321" name="直線コネクタ 320"/>
        <xdr:cNvCxnSpPr/>
      </xdr:nvCxnSpPr>
      <xdr:spPr>
        <a:xfrm flipV="1">
          <a:off x="13004800" y="573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2" name="フローチャート: 判断 321"/>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128287</xdr:rowOff>
    </xdr:from>
    <xdr:ext cx="762000" cy="259045"/>
    <xdr:sp macro="" textlink="">
      <xdr:nvSpPr>
        <xdr:cNvPr id="323" name="テキスト ボックス 322"/>
        <xdr:cNvSpPr txBox="1"/>
      </xdr:nvSpPr>
      <xdr:spPr>
        <a:xfrm>
          <a:off x="13512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4" name="フローチャート: 判断 323"/>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25" name="テキスト ボックス 324"/>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31" name="楕円 330"/>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32"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45720</xdr:rowOff>
    </xdr:from>
    <xdr:to>
      <xdr:col>78</xdr:col>
      <xdr:colOff>120650</xdr:colOff>
      <xdr:row>34</xdr:row>
      <xdr:rowOff>147320</xdr:rowOff>
    </xdr:to>
    <xdr:sp macro="" textlink="">
      <xdr:nvSpPr>
        <xdr:cNvPr id="333" name="楕円 332"/>
        <xdr:cNvSpPr/>
      </xdr:nvSpPr>
      <xdr:spPr>
        <a:xfrm>
          <a:off x="15621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34" name="テキスト ボックス 333"/>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106680</xdr:rowOff>
    </xdr:from>
    <xdr:to>
      <xdr:col>74</xdr:col>
      <xdr:colOff>31750</xdr:colOff>
      <xdr:row>35</xdr:row>
      <xdr:rowOff>36830</xdr:rowOff>
    </xdr:to>
    <xdr:sp macro="" textlink="">
      <xdr:nvSpPr>
        <xdr:cNvPr id="335" name="楕円 334"/>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47007</xdr:rowOff>
    </xdr:from>
    <xdr:ext cx="762000" cy="259045"/>
    <xdr:sp macro="" textlink="">
      <xdr:nvSpPr>
        <xdr:cNvPr id="336" name="テキスト ボックス 335"/>
        <xdr:cNvSpPr txBox="1"/>
      </xdr:nvSpPr>
      <xdr:spPr>
        <a:xfrm>
          <a:off x="14401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26670</xdr:rowOff>
    </xdr:from>
    <xdr:to>
      <xdr:col>69</xdr:col>
      <xdr:colOff>142875</xdr:colOff>
      <xdr:row>33</xdr:row>
      <xdr:rowOff>128270</xdr:rowOff>
    </xdr:to>
    <xdr:sp macro="" textlink="">
      <xdr:nvSpPr>
        <xdr:cNvPr id="337" name="楕円 336"/>
        <xdr:cNvSpPr/>
      </xdr:nvSpPr>
      <xdr:spPr>
        <a:xfrm>
          <a:off x="13843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138447</xdr:rowOff>
    </xdr:from>
    <xdr:ext cx="762000" cy="259045"/>
    <xdr:sp macro="" textlink="">
      <xdr:nvSpPr>
        <xdr:cNvPr id="338" name="テキスト ボックス 337"/>
        <xdr:cNvSpPr txBox="1"/>
      </xdr:nvSpPr>
      <xdr:spPr>
        <a:xfrm>
          <a:off x="13512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49530</xdr:rowOff>
    </xdr:from>
    <xdr:to>
      <xdr:col>65</xdr:col>
      <xdr:colOff>53975</xdr:colOff>
      <xdr:row>33</xdr:row>
      <xdr:rowOff>151130</xdr:rowOff>
    </xdr:to>
    <xdr:sp macro="" textlink="">
      <xdr:nvSpPr>
        <xdr:cNvPr id="339" name="楕円 338"/>
        <xdr:cNvSpPr/>
      </xdr:nvSpPr>
      <xdr:spPr>
        <a:xfrm>
          <a:off x="12954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161307</xdr:rowOff>
    </xdr:from>
    <xdr:ext cx="762000" cy="259045"/>
    <xdr:sp macro="" textlink="">
      <xdr:nvSpPr>
        <xdr:cNvPr id="340" name="テキスト ボックス 339"/>
        <xdr:cNvSpPr txBox="1"/>
      </xdr:nvSpPr>
      <xdr:spPr>
        <a:xfrm>
          <a:off x="12623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活用してきた市債の償還が本格化していることから年々公債費は増加傾向にあり、分母となる経常一般財源等が増加した令和３年度は一時的に減少しているが、令和４年度は再び比率が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8" name="直線コネクタ 367"/>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70" name="直線コネクタ 36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71"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2" name="直線コネクタ 371"/>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130811</xdr:rowOff>
    </xdr:from>
    <xdr:to>
      <xdr:col>24</xdr:col>
      <xdr:colOff>25400</xdr:colOff>
      <xdr:row>80</xdr:row>
      <xdr:rowOff>66039</xdr:rowOff>
    </xdr:to>
    <xdr:cxnSp macro="">
      <xdr:nvCxnSpPr>
        <xdr:cNvPr id="373" name="直線コネクタ 372"/>
        <xdr:cNvCxnSpPr/>
      </xdr:nvCxnSpPr>
      <xdr:spPr>
        <a:xfrm>
          <a:off x="3987800" y="136753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4"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5" name="フローチャート: 判断 374"/>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130811</xdr:rowOff>
    </xdr:from>
    <xdr:to>
      <xdr:col>19</xdr:col>
      <xdr:colOff>187325</xdr:colOff>
      <xdr:row>80</xdr:row>
      <xdr:rowOff>88900</xdr:rowOff>
    </xdr:to>
    <xdr:cxnSp macro="">
      <xdr:nvCxnSpPr>
        <xdr:cNvPr id="376" name="直線コネクタ 375"/>
        <xdr:cNvCxnSpPr/>
      </xdr:nvCxnSpPr>
      <xdr:spPr>
        <a:xfrm flipV="1">
          <a:off x="3098800" y="136753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7" name="フローチャート: 判断 376"/>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78" name="テキスト ボックス 377"/>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xdr:rowOff>
    </xdr:from>
    <xdr:to>
      <xdr:col>15</xdr:col>
      <xdr:colOff>98425</xdr:colOff>
      <xdr:row>80</xdr:row>
      <xdr:rowOff>88900</xdr:rowOff>
    </xdr:to>
    <xdr:cxnSp macro="">
      <xdr:nvCxnSpPr>
        <xdr:cNvPr id="379" name="直線コネクタ 378"/>
        <xdr:cNvCxnSpPr/>
      </xdr:nvCxnSpPr>
      <xdr:spPr>
        <a:xfrm>
          <a:off x="2209800" y="1372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80" name="フローチャート: 判断 379"/>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81" name="テキスト ボックス 380"/>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123189</xdr:rowOff>
    </xdr:from>
    <xdr:to>
      <xdr:col>11</xdr:col>
      <xdr:colOff>9525</xdr:colOff>
      <xdr:row>80</xdr:row>
      <xdr:rowOff>12700</xdr:rowOff>
    </xdr:to>
    <xdr:cxnSp macro="">
      <xdr:nvCxnSpPr>
        <xdr:cNvPr id="382" name="直線コネクタ 381"/>
        <xdr:cNvCxnSpPr/>
      </xdr:nvCxnSpPr>
      <xdr:spPr>
        <a:xfrm>
          <a:off x="1320800" y="13667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3" name="フローチャート: 判断 382"/>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4" name="テキスト ボックス 383"/>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5" name="フローチャート: 判断 384"/>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6" name="テキスト ボックス 385"/>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15239</xdr:rowOff>
    </xdr:from>
    <xdr:to>
      <xdr:col>24</xdr:col>
      <xdr:colOff>76200</xdr:colOff>
      <xdr:row>80</xdr:row>
      <xdr:rowOff>116839</xdr:rowOff>
    </xdr:to>
    <xdr:sp macro="" textlink="">
      <xdr:nvSpPr>
        <xdr:cNvPr id="392" name="楕円 391"/>
        <xdr:cNvSpPr/>
      </xdr:nvSpPr>
      <xdr:spPr>
        <a:xfrm>
          <a:off x="47752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95266</xdr:rowOff>
    </xdr:from>
    <xdr:ext cx="762000" cy="259045"/>
    <xdr:sp macro="" textlink="">
      <xdr:nvSpPr>
        <xdr:cNvPr id="393" name="公債費該当値テキスト"/>
        <xdr:cNvSpPr txBox="1"/>
      </xdr:nvSpPr>
      <xdr:spPr>
        <a:xfrm>
          <a:off x="4914900" y="1363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80011</xdr:rowOff>
    </xdr:from>
    <xdr:to>
      <xdr:col>20</xdr:col>
      <xdr:colOff>38100</xdr:colOff>
      <xdr:row>80</xdr:row>
      <xdr:rowOff>10161</xdr:rowOff>
    </xdr:to>
    <xdr:sp macro="" textlink="">
      <xdr:nvSpPr>
        <xdr:cNvPr id="394" name="楕円 393"/>
        <xdr:cNvSpPr/>
      </xdr:nvSpPr>
      <xdr:spPr>
        <a:xfrm>
          <a:off x="3937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166388</xdr:rowOff>
    </xdr:from>
    <xdr:ext cx="736600" cy="259045"/>
    <xdr:sp macro="" textlink="">
      <xdr:nvSpPr>
        <xdr:cNvPr id="395" name="テキスト ボックス 394"/>
        <xdr:cNvSpPr txBox="1"/>
      </xdr:nvSpPr>
      <xdr:spPr>
        <a:xfrm>
          <a:off x="3606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38100</xdr:rowOff>
    </xdr:from>
    <xdr:to>
      <xdr:col>15</xdr:col>
      <xdr:colOff>149225</xdr:colOff>
      <xdr:row>80</xdr:row>
      <xdr:rowOff>139700</xdr:rowOff>
    </xdr:to>
    <xdr:sp macro="" textlink="">
      <xdr:nvSpPr>
        <xdr:cNvPr id="396" name="楕円 395"/>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124477</xdr:rowOff>
    </xdr:from>
    <xdr:ext cx="762000" cy="259045"/>
    <xdr:sp macro="" textlink="">
      <xdr:nvSpPr>
        <xdr:cNvPr id="397" name="テキスト ボックス 396"/>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8" name="楕円 397"/>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99" name="テキスト ボックス 398"/>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72389</xdr:rowOff>
    </xdr:from>
    <xdr:to>
      <xdr:col>6</xdr:col>
      <xdr:colOff>171450</xdr:colOff>
      <xdr:row>80</xdr:row>
      <xdr:rowOff>2539</xdr:rowOff>
    </xdr:to>
    <xdr:sp macro="" textlink="">
      <xdr:nvSpPr>
        <xdr:cNvPr id="400" name="楕円 399"/>
        <xdr:cNvSpPr/>
      </xdr:nvSpPr>
      <xdr:spPr>
        <a:xfrm>
          <a:off x="1270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158766</xdr:rowOff>
    </xdr:from>
    <xdr:ext cx="762000" cy="259045"/>
    <xdr:sp macro="" textlink="">
      <xdr:nvSpPr>
        <xdr:cNvPr id="401" name="テキスト ボックス 400"/>
        <xdr:cNvSpPr txBox="1"/>
      </xdr:nvSpPr>
      <xdr:spPr>
        <a:xfrm>
          <a:off x="939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物件費と補助費等の増加が影響して比率は増加しているが、経常一般財源等が大幅に増加した令和３年度以外は、ほぼ同水準の比率となっている。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7" name="直線コネクタ 426"/>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8"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9" name="直線コネクタ 428"/>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0"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1" name="直線コネクタ 430"/>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33274</xdr:rowOff>
    </xdr:from>
    <xdr:to>
      <xdr:col>82</xdr:col>
      <xdr:colOff>107950</xdr:colOff>
      <xdr:row>76</xdr:row>
      <xdr:rowOff>90424</xdr:rowOff>
    </xdr:to>
    <xdr:cxnSp macro="">
      <xdr:nvCxnSpPr>
        <xdr:cNvPr id="432" name="直線コネクタ 431"/>
        <xdr:cNvCxnSpPr/>
      </xdr:nvCxnSpPr>
      <xdr:spPr>
        <a:xfrm>
          <a:off x="15671800" y="1289202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33" name="公債費以外平均値テキスト"/>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4" name="フローチャート: 判断 433"/>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33274</xdr:rowOff>
    </xdr:from>
    <xdr:to>
      <xdr:col>78</xdr:col>
      <xdr:colOff>69850</xdr:colOff>
      <xdr:row>76</xdr:row>
      <xdr:rowOff>53848</xdr:rowOff>
    </xdr:to>
    <xdr:cxnSp macro="">
      <xdr:nvCxnSpPr>
        <xdr:cNvPr id="435" name="直線コネクタ 434"/>
        <xdr:cNvCxnSpPr/>
      </xdr:nvCxnSpPr>
      <xdr:spPr>
        <a:xfrm flipV="1">
          <a:off x="14782800" y="1289202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6" name="フローチャート: 判断 435"/>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7" name="テキスト ボックス 436"/>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76</xdr:row>
      <xdr:rowOff>117856</xdr:rowOff>
    </xdr:to>
    <xdr:cxnSp macro="">
      <xdr:nvCxnSpPr>
        <xdr:cNvPr id="438" name="直線コネクタ 437"/>
        <xdr:cNvCxnSpPr/>
      </xdr:nvCxnSpPr>
      <xdr:spPr>
        <a:xfrm flipV="1">
          <a:off x="13893800" y="13084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9" name="フローチャート: 判断 438"/>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40" name="テキスト ボックス 439"/>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76</xdr:row>
      <xdr:rowOff>159004</xdr:rowOff>
    </xdr:to>
    <xdr:cxnSp macro="">
      <xdr:nvCxnSpPr>
        <xdr:cNvPr id="441" name="直線コネクタ 440"/>
        <xdr:cNvCxnSpPr/>
      </xdr:nvCxnSpPr>
      <xdr:spPr>
        <a:xfrm flipV="1">
          <a:off x="13004800" y="13148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42" name="フローチャート: 判断 441"/>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43" name="テキスト ボックス 442"/>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4" name="フローチャート: 判断 443"/>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5" name="テキスト ボックス 444"/>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51" name="楕円 450"/>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52"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153924</xdr:rowOff>
    </xdr:from>
    <xdr:to>
      <xdr:col>78</xdr:col>
      <xdr:colOff>120650</xdr:colOff>
      <xdr:row>75</xdr:row>
      <xdr:rowOff>84074</xdr:rowOff>
    </xdr:to>
    <xdr:sp macro="" textlink="">
      <xdr:nvSpPr>
        <xdr:cNvPr id="453" name="楕円 452"/>
        <xdr:cNvSpPr/>
      </xdr:nvSpPr>
      <xdr:spPr>
        <a:xfrm>
          <a:off x="15621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94251</xdr:rowOff>
    </xdr:from>
    <xdr:ext cx="736600" cy="259045"/>
    <xdr:sp macro="" textlink="">
      <xdr:nvSpPr>
        <xdr:cNvPr id="454" name="テキスト ボックス 453"/>
        <xdr:cNvSpPr txBox="1"/>
      </xdr:nvSpPr>
      <xdr:spPr>
        <a:xfrm>
          <a:off x="15290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55" name="楕円 454"/>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6" name="テキスト ボックス 455"/>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7" name="楕円 456"/>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58" name="テキスト ボックス 457"/>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9" name="楕円 458"/>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48531</xdr:rowOff>
    </xdr:from>
    <xdr:ext cx="762000" cy="259045"/>
    <xdr:sp macro="" textlink="">
      <xdr:nvSpPr>
        <xdr:cNvPr id="460" name="テキスト ボックス 459"/>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14033</xdr:rowOff>
    </xdr:from>
    <xdr:to>
      <xdr:col>29</xdr:col>
      <xdr:colOff>127000</xdr:colOff>
      <xdr:row>16</xdr:row>
      <xdr:rowOff>28511</xdr:rowOff>
    </xdr:to>
    <xdr:cxnSp macro="">
      <xdr:nvCxnSpPr>
        <xdr:cNvPr id="50" name="直線コネクタ 49"/>
        <xdr:cNvCxnSpPr/>
      </xdr:nvCxnSpPr>
      <xdr:spPr bwMode="auto">
        <a:xfrm flipV="1">
          <a:off x="5003800" y="2804858"/>
          <a:ext cx="647700" cy="14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65708</xdr:rowOff>
    </xdr:from>
    <xdr:ext cx="762000" cy="259045"/>
    <xdr:sp macro="" textlink="">
      <xdr:nvSpPr>
        <xdr:cNvPr id="51" name="人口1人当たり決算額の推移平均値テキスト130"/>
        <xdr:cNvSpPr txBox="1"/>
      </xdr:nvSpPr>
      <xdr:spPr>
        <a:xfrm>
          <a:off x="5740400" y="2856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28511</xdr:rowOff>
    </xdr:from>
    <xdr:to>
      <xdr:col>26</xdr:col>
      <xdr:colOff>50800</xdr:colOff>
      <xdr:row>16</xdr:row>
      <xdr:rowOff>68840</xdr:rowOff>
    </xdr:to>
    <xdr:cxnSp macro="">
      <xdr:nvCxnSpPr>
        <xdr:cNvPr id="53" name="直線コネクタ 52"/>
        <xdr:cNvCxnSpPr/>
      </xdr:nvCxnSpPr>
      <xdr:spPr bwMode="auto">
        <a:xfrm flipV="1">
          <a:off x="4305300" y="2819336"/>
          <a:ext cx="698500" cy="40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18083</xdr:rowOff>
    </xdr:from>
    <xdr:ext cx="736600" cy="259045"/>
    <xdr:sp macro="" textlink="">
      <xdr:nvSpPr>
        <xdr:cNvPr id="55" name="テキスト ボックス 54"/>
        <xdr:cNvSpPr txBox="1"/>
      </xdr:nvSpPr>
      <xdr:spPr>
        <a:xfrm>
          <a:off x="4622800" y="298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68840</xdr:rowOff>
    </xdr:from>
    <xdr:to>
      <xdr:col>22</xdr:col>
      <xdr:colOff>114300</xdr:colOff>
      <xdr:row>17</xdr:row>
      <xdr:rowOff>42532</xdr:rowOff>
    </xdr:to>
    <xdr:cxnSp macro="">
      <xdr:nvCxnSpPr>
        <xdr:cNvPr id="56" name="直線コネクタ 55"/>
        <xdr:cNvCxnSpPr/>
      </xdr:nvCxnSpPr>
      <xdr:spPr bwMode="auto">
        <a:xfrm flipV="1">
          <a:off x="3606800" y="2859665"/>
          <a:ext cx="698500" cy="145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78833</xdr:rowOff>
    </xdr:from>
    <xdr:ext cx="762000" cy="259045"/>
    <xdr:sp macro="" textlink="">
      <xdr:nvSpPr>
        <xdr:cNvPr id="58" name="テキスト ボックス 57"/>
        <xdr:cNvSpPr txBox="1"/>
      </xdr:nvSpPr>
      <xdr:spPr>
        <a:xfrm>
          <a:off x="3924300" y="304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24301</xdr:rowOff>
    </xdr:from>
    <xdr:to>
      <xdr:col>18</xdr:col>
      <xdr:colOff>177800</xdr:colOff>
      <xdr:row>17</xdr:row>
      <xdr:rowOff>42532</xdr:rowOff>
    </xdr:to>
    <xdr:cxnSp macro="">
      <xdr:nvCxnSpPr>
        <xdr:cNvPr id="59" name="直線コネクタ 58"/>
        <xdr:cNvCxnSpPr/>
      </xdr:nvCxnSpPr>
      <xdr:spPr bwMode="auto">
        <a:xfrm>
          <a:off x="2908300" y="2986576"/>
          <a:ext cx="698500" cy="18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99941</xdr:rowOff>
    </xdr:from>
    <xdr:ext cx="762000" cy="259045"/>
    <xdr:sp macro="" textlink="">
      <xdr:nvSpPr>
        <xdr:cNvPr id="61" name="テキスト ボックス 60"/>
        <xdr:cNvSpPr txBox="1"/>
      </xdr:nvSpPr>
      <xdr:spPr>
        <a:xfrm>
          <a:off x="32258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139317</xdr:rowOff>
    </xdr:from>
    <xdr:ext cx="762000" cy="259045"/>
    <xdr:sp macro="" textlink="">
      <xdr:nvSpPr>
        <xdr:cNvPr id="63" name="テキスト ボックス 62"/>
        <xdr:cNvSpPr txBox="1"/>
      </xdr:nvSpPr>
      <xdr:spPr>
        <a:xfrm>
          <a:off x="2527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134683</xdr:rowOff>
    </xdr:from>
    <xdr:to>
      <xdr:col>29</xdr:col>
      <xdr:colOff>177800</xdr:colOff>
      <xdr:row>16</xdr:row>
      <xdr:rowOff>64833</xdr:rowOff>
    </xdr:to>
    <xdr:sp macro="" textlink="">
      <xdr:nvSpPr>
        <xdr:cNvPr id="69" name="楕円 68"/>
        <xdr:cNvSpPr/>
      </xdr:nvSpPr>
      <xdr:spPr bwMode="auto">
        <a:xfrm>
          <a:off x="5600700" y="275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151210</xdr:rowOff>
    </xdr:from>
    <xdr:ext cx="762000" cy="259045"/>
    <xdr:sp macro="" textlink="">
      <xdr:nvSpPr>
        <xdr:cNvPr id="70" name="人口1人当たり決算額の推移該当値テキスト130"/>
        <xdr:cNvSpPr txBox="1"/>
      </xdr:nvSpPr>
      <xdr:spPr>
        <a:xfrm>
          <a:off x="5740400" y="259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149161</xdr:rowOff>
    </xdr:from>
    <xdr:to>
      <xdr:col>26</xdr:col>
      <xdr:colOff>101600</xdr:colOff>
      <xdr:row>16</xdr:row>
      <xdr:rowOff>79311</xdr:rowOff>
    </xdr:to>
    <xdr:sp macro="" textlink="">
      <xdr:nvSpPr>
        <xdr:cNvPr id="71" name="楕円 70"/>
        <xdr:cNvSpPr/>
      </xdr:nvSpPr>
      <xdr:spPr bwMode="auto">
        <a:xfrm>
          <a:off x="4953000" y="276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89488</xdr:rowOff>
    </xdr:from>
    <xdr:ext cx="736600" cy="259045"/>
    <xdr:sp macro="" textlink="">
      <xdr:nvSpPr>
        <xdr:cNvPr id="72" name="テキスト ボックス 71"/>
        <xdr:cNvSpPr txBox="1"/>
      </xdr:nvSpPr>
      <xdr:spPr>
        <a:xfrm>
          <a:off x="4622800" y="2537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18040</xdr:rowOff>
    </xdr:from>
    <xdr:to>
      <xdr:col>22</xdr:col>
      <xdr:colOff>165100</xdr:colOff>
      <xdr:row>16</xdr:row>
      <xdr:rowOff>119640</xdr:rowOff>
    </xdr:to>
    <xdr:sp macro="" textlink="">
      <xdr:nvSpPr>
        <xdr:cNvPr id="73" name="楕円 72"/>
        <xdr:cNvSpPr/>
      </xdr:nvSpPr>
      <xdr:spPr bwMode="auto">
        <a:xfrm>
          <a:off x="4254500" y="2808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129817</xdr:rowOff>
    </xdr:from>
    <xdr:ext cx="762000" cy="259045"/>
    <xdr:sp macro="" textlink="">
      <xdr:nvSpPr>
        <xdr:cNvPr id="74" name="テキスト ボックス 73"/>
        <xdr:cNvSpPr txBox="1"/>
      </xdr:nvSpPr>
      <xdr:spPr>
        <a:xfrm>
          <a:off x="3924300" y="25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163182</xdr:rowOff>
    </xdr:from>
    <xdr:to>
      <xdr:col>19</xdr:col>
      <xdr:colOff>38100</xdr:colOff>
      <xdr:row>17</xdr:row>
      <xdr:rowOff>93332</xdr:rowOff>
    </xdr:to>
    <xdr:sp macro="" textlink="">
      <xdr:nvSpPr>
        <xdr:cNvPr id="75" name="楕円 74"/>
        <xdr:cNvSpPr/>
      </xdr:nvSpPr>
      <xdr:spPr bwMode="auto">
        <a:xfrm>
          <a:off x="3556000" y="295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103509</xdr:rowOff>
    </xdr:from>
    <xdr:ext cx="762000" cy="259045"/>
    <xdr:sp macro="" textlink="">
      <xdr:nvSpPr>
        <xdr:cNvPr id="76" name="テキスト ボックス 75"/>
        <xdr:cNvSpPr txBox="1"/>
      </xdr:nvSpPr>
      <xdr:spPr>
        <a:xfrm>
          <a:off x="3225800" y="272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144951</xdr:rowOff>
    </xdr:from>
    <xdr:to>
      <xdr:col>15</xdr:col>
      <xdr:colOff>101600</xdr:colOff>
      <xdr:row>17</xdr:row>
      <xdr:rowOff>75101</xdr:rowOff>
    </xdr:to>
    <xdr:sp macro="" textlink="">
      <xdr:nvSpPr>
        <xdr:cNvPr id="77" name="楕円 76"/>
        <xdr:cNvSpPr/>
      </xdr:nvSpPr>
      <xdr:spPr bwMode="auto">
        <a:xfrm>
          <a:off x="2857500" y="2935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85278</xdr:rowOff>
    </xdr:from>
    <xdr:ext cx="762000" cy="259045"/>
    <xdr:sp macro="" textlink="">
      <xdr:nvSpPr>
        <xdr:cNvPr id="78" name="テキスト ボックス 77"/>
        <xdr:cNvSpPr txBox="1"/>
      </xdr:nvSpPr>
      <xdr:spPr>
        <a:xfrm>
          <a:off x="2527300" y="270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246238</xdr:rowOff>
    </xdr:from>
    <xdr:to>
      <xdr:col>29</xdr:col>
      <xdr:colOff>127000</xdr:colOff>
      <xdr:row>34</xdr:row>
      <xdr:rowOff>295387</xdr:rowOff>
    </xdr:to>
    <xdr:cxnSp macro="">
      <xdr:nvCxnSpPr>
        <xdr:cNvPr id="110" name="直線コネクタ 109"/>
        <xdr:cNvCxnSpPr/>
      </xdr:nvCxnSpPr>
      <xdr:spPr bwMode="auto">
        <a:xfrm flipV="1">
          <a:off x="5003800" y="6513688"/>
          <a:ext cx="647700" cy="49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285335</xdr:rowOff>
    </xdr:from>
    <xdr:ext cx="762000" cy="259045"/>
    <xdr:sp macro="" textlink="">
      <xdr:nvSpPr>
        <xdr:cNvPr id="111" name="人口1人当たり決算額の推移平均値テキスト445"/>
        <xdr:cNvSpPr txBox="1"/>
      </xdr:nvSpPr>
      <xdr:spPr>
        <a:xfrm>
          <a:off x="5740400" y="6895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295387</xdr:rowOff>
    </xdr:from>
    <xdr:to>
      <xdr:col>26</xdr:col>
      <xdr:colOff>50800</xdr:colOff>
      <xdr:row>35</xdr:row>
      <xdr:rowOff>36</xdr:rowOff>
    </xdr:to>
    <xdr:cxnSp macro="">
      <xdr:nvCxnSpPr>
        <xdr:cNvPr id="113" name="直線コネクタ 112"/>
        <xdr:cNvCxnSpPr/>
      </xdr:nvCxnSpPr>
      <xdr:spPr bwMode="auto">
        <a:xfrm flipV="1">
          <a:off x="4305300" y="6562837"/>
          <a:ext cx="698500" cy="4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71228</xdr:rowOff>
    </xdr:from>
    <xdr:ext cx="736600" cy="259045"/>
    <xdr:sp macro="" textlink="">
      <xdr:nvSpPr>
        <xdr:cNvPr id="115" name="テキスト ボックス 114"/>
        <xdr:cNvSpPr txBox="1"/>
      </xdr:nvSpPr>
      <xdr:spPr>
        <a:xfrm>
          <a:off x="4622800" y="7024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36</xdr:rowOff>
    </xdr:from>
    <xdr:to>
      <xdr:col>22</xdr:col>
      <xdr:colOff>114300</xdr:colOff>
      <xdr:row>35</xdr:row>
      <xdr:rowOff>79680</xdr:rowOff>
    </xdr:to>
    <xdr:cxnSp macro="">
      <xdr:nvCxnSpPr>
        <xdr:cNvPr id="116" name="直線コネクタ 115"/>
        <xdr:cNvCxnSpPr/>
      </xdr:nvCxnSpPr>
      <xdr:spPr bwMode="auto">
        <a:xfrm flipV="1">
          <a:off x="3606800" y="6610386"/>
          <a:ext cx="698500" cy="79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103827</xdr:rowOff>
    </xdr:from>
    <xdr:ext cx="762000" cy="259045"/>
    <xdr:sp macro="" textlink="">
      <xdr:nvSpPr>
        <xdr:cNvPr id="118" name="テキスト ボックス 117"/>
        <xdr:cNvSpPr txBox="1"/>
      </xdr:nvSpPr>
      <xdr:spPr>
        <a:xfrm>
          <a:off x="3924300" y="70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79680</xdr:rowOff>
    </xdr:from>
    <xdr:to>
      <xdr:col>18</xdr:col>
      <xdr:colOff>177800</xdr:colOff>
      <xdr:row>35</xdr:row>
      <xdr:rowOff>238420</xdr:rowOff>
    </xdr:to>
    <xdr:cxnSp macro="">
      <xdr:nvCxnSpPr>
        <xdr:cNvPr id="119" name="直線コネクタ 118"/>
        <xdr:cNvCxnSpPr/>
      </xdr:nvCxnSpPr>
      <xdr:spPr bwMode="auto">
        <a:xfrm flipV="1">
          <a:off x="2908300" y="6690030"/>
          <a:ext cx="698500" cy="15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21" name="テキスト ボックス 120"/>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151330</xdr:rowOff>
    </xdr:from>
    <xdr:ext cx="762000" cy="259045"/>
    <xdr:sp macro="" textlink="">
      <xdr:nvSpPr>
        <xdr:cNvPr id="123" name="テキスト ボックス 122"/>
        <xdr:cNvSpPr txBox="1"/>
      </xdr:nvSpPr>
      <xdr:spPr>
        <a:xfrm>
          <a:off x="2527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195438</xdr:rowOff>
    </xdr:from>
    <xdr:to>
      <xdr:col>29</xdr:col>
      <xdr:colOff>177800</xdr:colOff>
      <xdr:row>34</xdr:row>
      <xdr:rowOff>297038</xdr:rowOff>
    </xdr:to>
    <xdr:sp macro="" textlink="">
      <xdr:nvSpPr>
        <xdr:cNvPr id="129" name="楕円 128"/>
        <xdr:cNvSpPr/>
      </xdr:nvSpPr>
      <xdr:spPr bwMode="auto">
        <a:xfrm>
          <a:off x="5600700" y="6462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40515</xdr:rowOff>
    </xdr:from>
    <xdr:ext cx="762000" cy="259045"/>
    <xdr:sp macro="" textlink="">
      <xdr:nvSpPr>
        <xdr:cNvPr id="130" name="人口1人当たり決算額の推移該当値テキスト445"/>
        <xdr:cNvSpPr txBox="1"/>
      </xdr:nvSpPr>
      <xdr:spPr>
        <a:xfrm>
          <a:off x="5740400" y="630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244587</xdr:rowOff>
    </xdr:from>
    <xdr:to>
      <xdr:col>26</xdr:col>
      <xdr:colOff>101600</xdr:colOff>
      <xdr:row>35</xdr:row>
      <xdr:rowOff>3287</xdr:rowOff>
    </xdr:to>
    <xdr:sp macro="" textlink="">
      <xdr:nvSpPr>
        <xdr:cNvPr id="131" name="楕円 130"/>
        <xdr:cNvSpPr/>
      </xdr:nvSpPr>
      <xdr:spPr bwMode="auto">
        <a:xfrm>
          <a:off x="4953000" y="6512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13464</xdr:rowOff>
    </xdr:from>
    <xdr:ext cx="736600" cy="259045"/>
    <xdr:sp macro="" textlink="">
      <xdr:nvSpPr>
        <xdr:cNvPr id="132" name="テキスト ボックス 131"/>
        <xdr:cNvSpPr txBox="1"/>
      </xdr:nvSpPr>
      <xdr:spPr>
        <a:xfrm>
          <a:off x="4622800" y="6280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292136</xdr:rowOff>
    </xdr:from>
    <xdr:to>
      <xdr:col>22</xdr:col>
      <xdr:colOff>165100</xdr:colOff>
      <xdr:row>35</xdr:row>
      <xdr:rowOff>50836</xdr:rowOff>
    </xdr:to>
    <xdr:sp macro="" textlink="">
      <xdr:nvSpPr>
        <xdr:cNvPr id="133" name="楕円 132"/>
        <xdr:cNvSpPr/>
      </xdr:nvSpPr>
      <xdr:spPr bwMode="auto">
        <a:xfrm>
          <a:off x="4254500" y="655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61013</xdr:rowOff>
    </xdr:from>
    <xdr:ext cx="762000" cy="259045"/>
    <xdr:sp macro="" textlink="">
      <xdr:nvSpPr>
        <xdr:cNvPr id="134" name="テキスト ボックス 133"/>
        <xdr:cNvSpPr txBox="1"/>
      </xdr:nvSpPr>
      <xdr:spPr>
        <a:xfrm>
          <a:off x="3924300" y="632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28880</xdr:rowOff>
    </xdr:from>
    <xdr:to>
      <xdr:col>19</xdr:col>
      <xdr:colOff>38100</xdr:colOff>
      <xdr:row>35</xdr:row>
      <xdr:rowOff>130480</xdr:rowOff>
    </xdr:to>
    <xdr:sp macro="" textlink="">
      <xdr:nvSpPr>
        <xdr:cNvPr id="135" name="楕円 134"/>
        <xdr:cNvSpPr/>
      </xdr:nvSpPr>
      <xdr:spPr bwMode="auto">
        <a:xfrm>
          <a:off x="3556000" y="663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140657</xdr:rowOff>
    </xdr:from>
    <xdr:ext cx="762000" cy="259045"/>
    <xdr:sp macro="" textlink="">
      <xdr:nvSpPr>
        <xdr:cNvPr id="136" name="テキスト ボックス 135"/>
        <xdr:cNvSpPr txBox="1"/>
      </xdr:nvSpPr>
      <xdr:spPr>
        <a:xfrm>
          <a:off x="3225800" y="64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187620</xdr:rowOff>
    </xdr:from>
    <xdr:to>
      <xdr:col>15</xdr:col>
      <xdr:colOff>101600</xdr:colOff>
      <xdr:row>35</xdr:row>
      <xdr:rowOff>289220</xdr:rowOff>
    </xdr:to>
    <xdr:sp macro="" textlink="">
      <xdr:nvSpPr>
        <xdr:cNvPr id="137" name="楕円 136"/>
        <xdr:cNvSpPr/>
      </xdr:nvSpPr>
      <xdr:spPr bwMode="auto">
        <a:xfrm>
          <a:off x="2857500" y="6797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299397</xdr:rowOff>
    </xdr:from>
    <xdr:ext cx="762000" cy="259045"/>
    <xdr:sp macro="" textlink="">
      <xdr:nvSpPr>
        <xdr:cNvPr id="138" name="テキスト ボックス 137"/>
        <xdr:cNvSpPr txBox="1"/>
      </xdr:nvSpPr>
      <xdr:spPr>
        <a:xfrm>
          <a:off x="2527300" y="65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111,575
109,432
111.83
61,387,119
60,793,567
211,972
26,906,720
57,194,007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163246</xdr:rowOff>
    </xdr:from>
    <xdr:to>
      <xdr:col>24</xdr:col>
      <xdr:colOff>63500</xdr:colOff>
      <xdr:row>33</xdr:row>
      <xdr:rowOff>49898</xdr:rowOff>
    </xdr:to>
    <xdr:cxnSp macro="">
      <xdr:nvCxnSpPr>
        <xdr:cNvPr id="61" name="直線コネクタ 60"/>
        <xdr:cNvCxnSpPr/>
      </xdr:nvCxnSpPr>
      <xdr:spPr>
        <a:xfrm>
          <a:off x="3797300" y="5649646"/>
          <a:ext cx="8382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38866</xdr:rowOff>
    </xdr:from>
    <xdr:ext cx="534377" cy="259045"/>
    <xdr:sp macro="" textlink="">
      <xdr:nvSpPr>
        <xdr:cNvPr id="62" name="人件費平均値テキスト"/>
        <xdr:cNvSpPr txBox="1"/>
      </xdr:nvSpPr>
      <xdr:spPr>
        <a:xfrm>
          <a:off x="4686300" y="603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163246</xdr:rowOff>
    </xdr:from>
    <xdr:to>
      <xdr:col>19</xdr:col>
      <xdr:colOff>177800</xdr:colOff>
      <xdr:row>33</xdr:row>
      <xdr:rowOff>111201</xdr:rowOff>
    </xdr:to>
    <xdr:cxnSp macro="">
      <xdr:nvCxnSpPr>
        <xdr:cNvPr id="64" name="直線コネクタ 63"/>
        <xdr:cNvCxnSpPr/>
      </xdr:nvCxnSpPr>
      <xdr:spPr>
        <a:xfrm flipV="1">
          <a:off x="2908300" y="5649646"/>
          <a:ext cx="889000" cy="1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153776</xdr:rowOff>
    </xdr:from>
    <xdr:ext cx="534377" cy="259045"/>
    <xdr:sp macro="" textlink="">
      <xdr:nvSpPr>
        <xdr:cNvPr id="66" name="テキスト ボックス 65"/>
        <xdr:cNvSpPr txBox="1"/>
      </xdr:nvSpPr>
      <xdr:spPr>
        <a:xfrm>
          <a:off x="3530111" y="61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111201</xdr:rowOff>
    </xdr:from>
    <xdr:to>
      <xdr:col>15</xdr:col>
      <xdr:colOff>50800</xdr:colOff>
      <xdr:row>36</xdr:row>
      <xdr:rowOff>60376</xdr:rowOff>
    </xdr:to>
    <xdr:cxnSp macro="">
      <xdr:nvCxnSpPr>
        <xdr:cNvPr id="67" name="直線コネクタ 66"/>
        <xdr:cNvCxnSpPr/>
      </xdr:nvCxnSpPr>
      <xdr:spPr>
        <a:xfrm flipV="1">
          <a:off x="2019300" y="5769051"/>
          <a:ext cx="889000" cy="46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92282</xdr:rowOff>
    </xdr:from>
    <xdr:ext cx="534377" cy="259045"/>
    <xdr:sp macro="" textlink="">
      <xdr:nvSpPr>
        <xdr:cNvPr id="69" name="テキスト ボックス 68"/>
        <xdr:cNvSpPr txBox="1"/>
      </xdr:nvSpPr>
      <xdr:spPr>
        <a:xfrm>
          <a:off x="2641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10122</xdr:rowOff>
    </xdr:from>
    <xdr:to>
      <xdr:col>10</xdr:col>
      <xdr:colOff>114300</xdr:colOff>
      <xdr:row>36</xdr:row>
      <xdr:rowOff>60376</xdr:rowOff>
    </xdr:to>
    <xdr:cxnSp macro="">
      <xdr:nvCxnSpPr>
        <xdr:cNvPr id="70" name="直線コネクタ 69"/>
        <xdr:cNvCxnSpPr/>
      </xdr:nvCxnSpPr>
      <xdr:spPr>
        <a:xfrm>
          <a:off x="1130300" y="6182322"/>
          <a:ext cx="889000" cy="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3586</xdr:rowOff>
    </xdr:from>
    <xdr:ext cx="534377" cy="259045"/>
    <xdr:sp macro="" textlink="">
      <xdr:nvSpPr>
        <xdr:cNvPr id="72" name="テキスト ボックス 71"/>
        <xdr:cNvSpPr txBox="1"/>
      </xdr:nvSpPr>
      <xdr:spPr>
        <a:xfrm>
          <a:off x="1752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27741</xdr:rowOff>
    </xdr:from>
    <xdr:ext cx="534377" cy="259045"/>
    <xdr:sp macro="" textlink="">
      <xdr:nvSpPr>
        <xdr:cNvPr id="74" name="テキスト ボックス 73"/>
        <xdr:cNvSpPr txBox="1"/>
      </xdr:nvSpPr>
      <xdr:spPr>
        <a:xfrm>
          <a:off x="863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170548</xdr:rowOff>
    </xdr:from>
    <xdr:to>
      <xdr:col>24</xdr:col>
      <xdr:colOff>114300</xdr:colOff>
      <xdr:row>33</xdr:row>
      <xdr:rowOff>100698</xdr:rowOff>
    </xdr:to>
    <xdr:sp macro="" textlink="">
      <xdr:nvSpPr>
        <xdr:cNvPr id="80" name="楕円 79"/>
        <xdr:cNvSpPr/>
      </xdr:nvSpPr>
      <xdr:spPr>
        <a:xfrm>
          <a:off x="4584700" y="565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21975</xdr:rowOff>
    </xdr:from>
    <xdr:ext cx="534377" cy="259045"/>
    <xdr:sp macro="" textlink="">
      <xdr:nvSpPr>
        <xdr:cNvPr id="81" name="人件費該当値テキスト"/>
        <xdr:cNvSpPr txBox="1"/>
      </xdr:nvSpPr>
      <xdr:spPr>
        <a:xfrm>
          <a:off x="4686300" y="550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112446</xdr:rowOff>
    </xdr:from>
    <xdr:to>
      <xdr:col>20</xdr:col>
      <xdr:colOff>38100</xdr:colOff>
      <xdr:row>33</xdr:row>
      <xdr:rowOff>42596</xdr:rowOff>
    </xdr:to>
    <xdr:sp macro="" textlink="">
      <xdr:nvSpPr>
        <xdr:cNvPr id="82" name="楕円 81"/>
        <xdr:cNvSpPr/>
      </xdr:nvSpPr>
      <xdr:spPr>
        <a:xfrm>
          <a:off x="3746500" y="559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59123</xdr:rowOff>
    </xdr:from>
    <xdr:ext cx="534377" cy="259045"/>
    <xdr:sp macro="" textlink="">
      <xdr:nvSpPr>
        <xdr:cNvPr id="83" name="テキスト ボックス 82"/>
        <xdr:cNvSpPr txBox="1"/>
      </xdr:nvSpPr>
      <xdr:spPr>
        <a:xfrm>
          <a:off x="3530111" y="537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60401</xdr:rowOff>
    </xdr:from>
    <xdr:to>
      <xdr:col>15</xdr:col>
      <xdr:colOff>101600</xdr:colOff>
      <xdr:row>33</xdr:row>
      <xdr:rowOff>162001</xdr:rowOff>
    </xdr:to>
    <xdr:sp macro="" textlink="">
      <xdr:nvSpPr>
        <xdr:cNvPr id="84" name="楕円 83"/>
        <xdr:cNvSpPr/>
      </xdr:nvSpPr>
      <xdr:spPr>
        <a:xfrm>
          <a:off x="2857500" y="571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7078</xdr:rowOff>
    </xdr:from>
    <xdr:ext cx="534377" cy="259045"/>
    <xdr:sp macro="" textlink="">
      <xdr:nvSpPr>
        <xdr:cNvPr id="85" name="テキスト ボックス 84"/>
        <xdr:cNvSpPr txBox="1"/>
      </xdr:nvSpPr>
      <xdr:spPr>
        <a:xfrm>
          <a:off x="2641111" y="54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9576</xdr:rowOff>
    </xdr:from>
    <xdr:to>
      <xdr:col>10</xdr:col>
      <xdr:colOff>165100</xdr:colOff>
      <xdr:row>36</xdr:row>
      <xdr:rowOff>111176</xdr:rowOff>
    </xdr:to>
    <xdr:sp macro="" textlink="">
      <xdr:nvSpPr>
        <xdr:cNvPr id="86" name="楕円 85"/>
        <xdr:cNvSpPr/>
      </xdr:nvSpPr>
      <xdr:spPr>
        <a:xfrm>
          <a:off x="1968500" y="618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127703</xdr:rowOff>
    </xdr:from>
    <xdr:ext cx="534377" cy="259045"/>
    <xdr:sp macro="" textlink="">
      <xdr:nvSpPr>
        <xdr:cNvPr id="87" name="テキスト ボックス 86"/>
        <xdr:cNvSpPr txBox="1"/>
      </xdr:nvSpPr>
      <xdr:spPr>
        <a:xfrm>
          <a:off x="1752111" y="595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130772</xdr:rowOff>
    </xdr:from>
    <xdr:to>
      <xdr:col>6</xdr:col>
      <xdr:colOff>38100</xdr:colOff>
      <xdr:row>36</xdr:row>
      <xdr:rowOff>60922</xdr:rowOff>
    </xdr:to>
    <xdr:sp macro="" textlink="">
      <xdr:nvSpPr>
        <xdr:cNvPr id="88" name="楕円 87"/>
        <xdr:cNvSpPr/>
      </xdr:nvSpPr>
      <xdr:spPr>
        <a:xfrm>
          <a:off x="1079500" y="613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77449</xdr:rowOff>
    </xdr:from>
    <xdr:ext cx="534377" cy="259045"/>
    <xdr:sp macro="" textlink="">
      <xdr:nvSpPr>
        <xdr:cNvPr id="89" name="テキスト ボックス 88"/>
        <xdr:cNvSpPr txBox="1"/>
      </xdr:nvSpPr>
      <xdr:spPr>
        <a:xfrm>
          <a:off x="863111" y="590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152988</xdr:rowOff>
    </xdr:from>
    <xdr:to>
      <xdr:col>24</xdr:col>
      <xdr:colOff>62865</xdr:colOff>
      <xdr:row>58</xdr:row>
      <xdr:rowOff>39830</xdr:rowOff>
    </xdr:to>
    <xdr:cxnSp macro="">
      <xdr:nvCxnSpPr>
        <xdr:cNvPr id="118" name="直線コネクタ 117"/>
        <xdr:cNvCxnSpPr/>
      </xdr:nvCxnSpPr>
      <xdr:spPr>
        <a:xfrm flipV="1">
          <a:off x="4633595" y="8725488"/>
          <a:ext cx="127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43657</xdr:rowOff>
    </xdr:from>
    <xdr:ext cx="534377" cy="259045"/>
    <xdr:sp macro="" textlink="">
      <xdr:nvSpPr>
        <xdr:cNvPr id="119" name="物件費最小値テキスト"/>
        <xdr:cNvSpPr txBox="1"/>
      </xdr:nvSpPr>
      <xdr:spPr>
        <a:xfrm>
          <a:off x="4686300" y="998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39830</xdr:rowOff>
    </xdr:from>
    <xdr:to>
      <xdr:col>24</xdr:col>
      <xdr:colOff>152400</xdr:colOff>
      <xdr:row>58</xdr:row>
      <xdr:rowOff>39830</xdr:rowOff>
    </xdr:to>
    <xdr:cxnSp macro="">
      <xdr:nvCxnSpPr>
        <xdr:cNvPr id="120" name="直線コネクタ 119"/>
        <xdr:cNvCxnSpPr/>
      </xdr:nvCxnSpPr>
      <xdr:spPr>
        <a:xfrm>
          <a:off x="4546600" y="9983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99665</xdr:rowOff>
    </xdr:from>
    <xdr:ext cx="534377" cy="259045"/>
    <xdr:sp macro="" textlink="">
      <xdr:nvSpPr>
        <xdr:cNvPr id="121" name="物件費最大値テキスト"/>
        <xdr:cNvSpPr txBox="1"/>
      </xdr:nvSpPr>
      <xdr:spPr>
        <a:xfrm>
          <a:off x="4686300" y="850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152988</xdr:rowOff>
    </xdr:from>
    <xdr:to>
      <xdr:col>24</xdr:col>
      <xdr:colOff>152400</xdr:colOff>
      <xdr:row>50</xdr:row>
      <xdr:rowOff>152988</xdr:rowOff>
    </xdr:to>
    <xdr:cxnSp macro="">
      <xdr:nvCxnSpPr>
        <xdr:cNvPr id="122" name="直線コネクタ 121"/>
        <xdr:cNvCxnSpPr/>
      </xdr:nvCxnSpPr>
      <xdr:spPr>
        <a:xfrm>
          <a:off x="4546600" y="872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21857</xdr:rowOff>
    </xdr:from>
    <xdr:to>
      <xdr:col>24</xdr:col>
      <xdr:colOff>63500</xdr:colOff>
      <xdr:row>56</xdr:row>
      <xdr:rowOff>157645</xdr:rowOff>
    </xdr:to>
    <xdr:cxnSp macro="">
      <xdr:nvCxnSpPr>
        <xdr:cNvPr id="123" name="直線コネクタ 122"/>
        <xdr:cNvCxnSpPr/>
      </xdr:nvCxnSpPr>
      <xdr:spPr>
        <a:xfrm>
          <a:off x="3797300" y="9451607"/>
          <a:ext cx="838200" cy="30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19537</xdr:rowOff>
    </xdr:from>
    <xdr:ext cx="534377" cy="259045"/>
    <xdr:sp macro="" textlink="">
      <xdr:nvSpPr>
        <xdr:cNvPr id="124" name="物件費平均値テキスト"/>
        <xdr:cNvSpPr txBox="1"/>
      </xdr:nvSpPr>
      <xdr:spPr>
        <a:xfrm>
          <a:off x="4686300" y="9277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168110</xdr:rowOff>
    </xdr:from>
    <xdr:to>
      <xdr:col>24</xdr:col>
      <xdr:colOff>114300</xdr:colOff>
      <xdr:row>55</xdr:row>
      <xdr:rowOff>98260</xdr:rowOff>
    </xdr:to>
    <xdr:sp macro="" textlink="">
      <xdr:nvSpPr>
        <xdr:cNvPr id="125" name="フローチャート: 判断 124"/>
        <xdr:cNvSpPr/>
      </xdr:nvSpPr>
      <xdr:spPr>
        <a:xfrm>
          <a:off x="4584700" y="942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21857</xdr:rowOff>
    </xdr:from>
    <xdr:to>
      <xdr:col>19</xdr:col>
      <xdr:colOff>177800</xdr:colOff>
      <xdr:row>58</xdr:row>
      <xdr:rowOff>93237</xdr:rowOff>
    </xdr:to>
    <xdr:cxnSp macro="">
      <xdr:nvCxnSpPr>
        <xdr:cNvPr id="126" name="直線コネクタ 125"/>
        <xdr:cNvCxnSpPr/>
      </xdr:nvCxnSpPr>
      <xdr:spPr>
        <a:xfrm flipV="1">
          <a:off x="2908300" y="9451607"/>
          <a:ext cx="889000" cy="58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96244</xdr:rowOff>
    </xdr:from>
    <xdr:to>
      <xdr:col>20</xdr:col>
      <xdr:colOff>38100</xdr:colOff>
      <xdr:row>56</xdr:row>
      <xdr:rowOff>26394</xdr:rowOff>
    </xdr:to>
    <xdr:sp macro="" textlink="">
      <xdr:nvSpPr>
        <xdr:cNvPr id="127" name="フローチャート: 判断 126"/>
        <xdr:cNvSpPr/>
      </xdr:nvSpPr>
      <xdr:spPr>
        <a:xfrm>
          <a:off x="3746500" y="952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17521</xdr:rowOff>
    </xdr:from>
    <xdr:ext cx="534377" cy="259045"/>
    <xdr:sp macro="" textlink="">
      <xdr:nvSpPr>
        <xdr:cNvPr id="128" name="テキスト ボックス 127"/>
        <xdr:cNvSpPr txBox="1"/>
      </xdr:nvSpPr>
      <xdr:spPr>
        <a:xfrm>
          <a:off x="3530111" y="961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74664</xdr:rowOff>
    </xdr:from>
    <xdr:to>
      <xdr:col>15</xdr:col>
      <xdr:colOff>50800</xdr:colOff>
      <xdr:row>58</xdr:row>
      <xdr:rowOff>93237</xdr:rowOff>
    </xdr:to>
    <xdr:cxnSp macro="">
      <xdr:nvCxnSpPr>
        <xdr:cNvPr id="129" name="直線コネクタ 128"/>
        <xdr:cNvCxnSpPr/>
      </xdr:nvCxnSpPr>
      <xdr:spPr>
        <a:xfrm>
          <a:off x="2019300" y="10018764"/>
          <a:ext cx="8890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58268</xdr:rowOff>
    </xdr:from>
    <xdr:to>
      <xdr:col>15</xdr:col>
      <xdr:colOff>101600</xdr:colOff>
      <xdr:row>56</xdr:row>
      <xdr:rowOff>159868</xdr:rowOff>
    </xdr:to>
    <xdr:sp macro="" textlink="">
      <xdr:nvSpPr>
        <xdr:cNvPr id="130" name="フローチャート: 判断 129"/>
        <xdr:cNvSpPr/>
      </xdr:nvSpPr>
      <xdr:spPr>
        <a:xfrm>
          <a:off x="2857500" y="965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4945</xdr:rowOff>
    </xdr:from>
    <xdr:ext cx="534377" cy="259045"/>
    <xdr:sp macro="" textlink="">
      <xdr:nvSpPr>
        <xdr:cNvPr id="131" name="テキスト ボックス 130"/>
        <xdr:cNvSpPr txBox="1"/>
      </xdr:nvSpPr>
      <xdr:spPr>
        <a:xfrm>
          <a:off x="2641111" y="94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74664</xdr:rowOff>
    </xdr:from>
    <xdr:to>
      <xdr:col>10</xdr:col>
      <xdr:colOff>114300</xdr:colOff>
      <xdr:row>58</xdr:row>
      <xdr:rowOff>168161</xdr:rowOff>
    </xdr:to>
    <xdr:cxnSp macro="">
      <xdr:nvCxnSpPr>
        <xdr:cNvPr id="132" name="直線コネクタ 131"/>
        <xdr:cNvCxnSpPr/>
      </xdr:nvCxnSpPr>
      <xdr:spPr>
        <a:xfrm flipV="1">
          <a:off x="1130300" y="10018764"/>
          <a:ext cx="8890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58896</xdr:rowOff>
    </xdr:from>
    <xdr:to>
      <xdr:col>10</xdr:col>
      <xdr:colOff>165100</xdr:colOff>
      <xdr:row>56</xdr:row>
      <xdr:rowOff>160496</xdr:rowOff>
    </xdr:to>
    <xdr:sp macro="" textlink="">
      <xdr:nvSpPr>
        <xdr:cNvPr id="133" name="フローチャート: 判断 132"/>
        <xdr:cNvSpPr/>
      </xdr:nvSpPr>
      <xdr:spPr>
        <a:xfrm>
          <a:off x="1968500" y="96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5573</xdr:rowOff>
    </xdr:from>
    <xdr:ext cx="534377" cy="259045"/>
    <xdr:sp macro="" textlink="">
      <xdr:nvSpPr>
        <xdr:cNvPr id="134" name="テキスト ボックス 133"/>
        <xdr:cNvSpPr txBox="1"/>
      </xdr:nvSpPr>
      <xdr:spPr>
        <a:xfrm>
          <a:off x="1752111" y="94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143021</xdr:rowOff>
    </xdr:from>
    <xdr:to>
      <xdr:col>6</xdr:col>
      <xdr:colOff>38100</xdr:colOff>
      <xdr:row>57</xdr:row>
      <xdr:rowOff>73171</xdr:rowOff>
    </xdr:to>
    <xdr:sp macro="" textlink="">
      <xdr:nvSpPr>
        <xdr:cNvPr id="135" name="フローチャート: 判断 134"/>
        <xdr:cNvSpPr/>
      </xdr:nvSpPr>
      <xdr:spPr>
        <a:xfrm>
          <a:off x="1079500" y="97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89698</xdr:rowOff>
    </xdr:from>
    <xdr:ext cx="534377" cy="259045"/>
    <xdr:sp macro="" textlink="">
      <xdr:nvSpPr>
        <xdr:cNvPr id="136" name="テキスト ボックス 135"/>
        <xdr:cNvSpPr txBox="1"/>
      </xdr:nvSpPr>
      <xdr:spPr>
        <a:xfrm>
          <a:off x="863111" y="95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106845</xdr:rowOff>
    </xdr:from>
    <xdr:to>
      <xdr:col>24</xdr:col>
      <xdr:colOff>114300</xdr:colOff>
      <xdr:row>57</xdr:row>
      <xdr:rowOff>36995</xdr:rowOff>
    </xdr:to>
    <xdr:sp macro="" textlink="">
      <xdr:nvSpPr>
        <xdr:cNvPr id="142" name="楕円 141"/>
        <xdr:cNvSpPr/>
      </xdr:nvSpPr>
      <xdr:spPr>
        <a:xfrm>
          <a:off x="4584700" y="97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85272</xdr:rowOff>
    </xdr:from>
    <xdr:ext cx="534377" cy="259045"/>
    <xdr:sp macro="" textlink="">
      <xdr:nvSpPr>
        <xdr:cNvPr id="143" name="物件費該当値テキスト"/>
        <xdr:cNvSpPr txBox="1"/>
      </xdr:nvSpPr>
      <xdr:spPr>
        <a:xfrm>
          <a:off x="4686300" y="968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142507</xdr:rowOff>
    </xdr:from>
    <xdr:to>
      <xdr:col>20</xdr:col>
      <xdr:colOff>38100</xdr:colOff>
      <xdr:row>55</xdr:row>
      <xdr:rowOff>72657</xdr:rowOff>
    </xdr:to>
    <xdr:sp macro="" textlink="">
      <xdr:nvSpPr>
        <xdr:cNvPr id="144" name="楕円 143"/>
        <xdr:cNvSpPr/>
      </xdr:nvSpPr>
      <xdr:spPr>
        <a:xfrm>
          <a:off x="3746500" y="940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89184</xdr:rowOff>
    </xdr:from>
    <xdr:ext cx="534377" cy="259045"/>
    <xdr:sp macro="" textlink="">
      <xdr:nvSpPr>
        <xdr:cNvPr id="145" name="テキスト ボックス 144"/>
        <xdr:cNvSpPr txBox="1"/>
      </xdr:nvSpPr>
      <xdr:spPr>
        <a:xfrm>
          <a:off x="3530111" y="91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42437</xdr:rowOff>
    </xdr:from>
    <xdr:to>
      <xdr:col>15</xdr:col>
      <xdr:colOff>101600</xdr:colOff>
      <xdr:row>58</xdr:row>
      <xdr:rowOff>144037</xdr:rowOff>
    </xdr:to>
    <xdr:sp macro="" textlink="">
      <xdr:nvSpPr>
        <xdr:cNvPr id="146" name="楕円 145"/>
        <xdr:cNvSpPr/>
      </xdr:nvSpPr>
      <xdr:spPr>
        <a:xfrm>
          <a:off x="2857500" y="99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135164</xdr:rowOff>
    </xdr:from>
    <xdr:ext cx="534377" cy="259045"/>
    <xdr:sp macro="" textlink="">
      <xdr:nvSpPr>
        <xdr:cNvPr id="147" name="テキスト ボックス 146"/>
        <xdr:cNvSpPr txBox="1"/>
      </xdr:nvSpPr>
      <xdr:spPr>
        <a:xfrm>
          <a:off x="2641111" y="1007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23864</xdr:rowOff>
    </xdr:from>
    <xdr:to>
      <xdr:col>10</xdr:col>
      <xdr:colOff>165100</xdr:colOff>
      <xdr:row>58</xdr:row>
      <xdr:rowOff>125464</xdr:rowOff>
    </xdr:to>
    <xdr:sp macro="" textlink="">
      <xdr:nvSpPr>
        <xdr:cNvPr id="148" name="楕円 147"/>
        <xdr:cNvSpPr/>
      </xdr:nvSpPr>
      <xdr:spPr>
        <a:xfrm>
          <a:off x="1968500" y="99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116591</xdr:rowOff>
    </xdr:from>
    <xdr:ext cx="534377" cy="259045"/>
    <xdr:sp macro="" textlink="">
      <xdr:nvSpPr>
        <xdr:cNvPr id="149" name="テキスト ボックス 148"/>
        <xdr:cNvSpPr txBox="1"/>
      </xdr:nvSpPr>
      <xdr:spPr>
        <a:xfrm>
          <a:off x="1752111" y="100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117361</xdr:rowOff>
    </xdr:from>
    <xdr:to>
      <xdr:col>6</xdr:col>
      <xdr:colOff>38100</xdr:colOff>
      <xdr:row>59</xdr:row>
      <xdr:rowOff>47511</xdr:rowOff>
    </xdr:to>
    <xdr:sp macro="" textlink="">
      <xdr:nvSpPr>
        <xdr:cNvPr id="150" name="楕円 149"/>
        <xdr:cNvSpPr/>
      </xdr:nvSpPr>
      <xdr:spPr>
        <a:xfrm>
          <a:off x="1079500" y="1006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38638</xdr:rowOff>
    </xdr:from>
    <xdr:ext cx="534377" cy="259045"/>
    <xdr:sp macro="" textlink="">
      <xdr:nvSpPr>
        <xdr:cNvPr id="151" name="テキスト ボックス 150"/>
        <xdr:cNvSpPr txBox="1"/>
      </xdr:nvSpPr>
      <xdr:spPr>
        <a:xfrm>
          <a:off x="863111" y="101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7" name="テキスト ボックス 166"/>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9" name="テキスト ボックス 168"/>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5" name="直線コネクタ 174"/>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6" name="維持補修費最小値テキスト"/>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7" name="直線コネクタ 176"/>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8" name="維持補修費最大値テキスト"/>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9" name="直線コネクタ 178"/>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90297</xdr:rowOff>
    </xdr:from>
    <xdr:to>
      <xdr:col>24</xdr:col>
      <xdr:colOff>63500</xdr:colOff>
      <xdr:row>77</xdr:row>
      <xdr:rowOff>133477</xdr:rowOff>
    </xdr:to>
    <xdr:cxnSp macro="">
      <xdr:nvCxnSpPr>
        <xdr:cNvPr id="180" name="直線コネクタ 179"/>
        <xdr:cNvCxnSpPr/>
      </xdr:nvCxnSpPr>
      <xdr:spPr>
        <a:xfrm flipV="1">
          <a:off x="3797300" y="13291947"/>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101617</xdr:rowOff>
    </xdr:from>
    <xdr:ext cx="469744" cy="259045"/>
    <xdr:sp macro="" textlink="">
      <xdr:nvSpPr>
        <xdr:cNvPr id="181" name="維持補修費平均値テキスト"/>
        <xdr:cNvSpPr txBox="1"/>
      </xdr:nvSpPr>
      <xdr:spPr>
        <a:xfrm>
          <a:off x="4686300" y="1278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2" name="フローチャート: 判断 181"/>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121538</xdr:rowOff>
    </xdr:from>
    <xdr:to>
      <xdr:col>19</xdr:col>
      <xdr:colOff>177800</xdr:colOff>
      <xdr:row>77</xdr:row>
      <xdr:rowOff>133477</xdr:rowOff>
    </xdr:to>
    <xdr:cxnSp macro="">
      <xdr:nvCxnSpPr>
        <xdr:cNvPr id="183" name="直線コネクタ 182"/>
        <xdr:cNvCxnSpPr/>
      </xdr:nvCxnSpPr>
      <xdr:spPr>
        <a:xfrm>
          <a:off x="2908300" y="13323188"/>
          <a:ext cx="889000" cy="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4" name="フローチャート: 判断 183"/>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34053</xdr:rowOff>
    </xdr:from>
    <xdr:ext cx="469744" cy="259045"/>
    <xdr:sp macro="" textlink="">
      <xdr:nvSpPr>
        <xdr:cNvPr id="185" name="テキスト ボックス 184"/>
        <xdr:cNvSpPr txBox="1"/>
      </xdr:nvSpPr>
      <xdr:spPr>
        <a:xfrm>
          <a:off x="3562428" y="1272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98298</xdr:rowOff>
    </xdr:from>
    <xdr:to>
      <xdr:col>15</xdr:col>
      <xdr:colOff>50800</xdr:colOff>
      <xdr:row>77</xdr:row>
      <xdr:rowOff>121538</xdr:rowOff>
    </xdr:to>
    <xdr:cxnSp macro="">
      <xdr:nvCxnSpPr>
        <xdr:cNvPr id="186" name="直線コネクタ 185"/>
        <xdr:cNvCxnSpPr/>
      </xdr:nvCxnSpPr>
      <xdr:spPr>
        <a:xfrm>
          <a:off x="2019300" y="13299948"/>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7" name="フローチャート: 判断 186"/>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95394</xdr:rowOff>
    </xdr:from>
    <xdr:ext cx="469744" cy="259045"/>
    <xdr:sp macro="" textlink="">
      <xdr:nvSpPr>
        <xdr:cNvPr id="188" name="テキスト ボックス 187"/>
        <xdr:cNvSpPr txBox="1"/>
      </xdr:nvSpPr>
      <xdr:spPr>
        <a:xfrm>
          <a:off x="2673428" y="127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98298</xdr:rowOff>
    </xdr:from>
    <xdr:to>
      <xdr:col>10</xdr:col>
      <xdr:colOff>114300</xdr:colOff>
      <xdr:row>77</xdr:row>
      <xdr:rowOff>107062</xdr:rowOff>
    </xdr:to>
    <xdr:cxnSp macro="">
      <xdr:nvCxnSpPr>
        <xdr:cNvPr id="189" name="直線コネクタ 188"/>
        <xdr:cNvCxnSpPr/>
      </xdr:nvCxnSpPr>
      <xdr:spPr>
        <a:xfrm flipV="1">
          <a:off x="1130300" y="13299948"/>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90" name="フローチャート: 判断 189"/>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103141</xdr:rowOff>
    </xdr:from>
    <xdr:ext cx="469744" cy="259045"/>
    <xdr:sp macro="" textlink="">
      <xdr:nvSpPr>
        <xdr:cNvPr id="191" name="テキスト ボックス 190"/>
        <xdr:cNvSpPr txBox="1"/>
      </xdr:nvSpPr>
      <xdr:spPr>
        <a:xfrm>
          <a:off x="1784428" y="127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2" name="フローチャート: 判断 191"/>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86377</xdr:rowOff>
    </xdr:from>
    <xdr:ext cx="469744" cy="259045"/>
    <xdr:sp macro="" textlink="">
      <xdr:nvSpPr>
        <xdr:cNvPr id="193" name="テキスト ボックス 192"/>
        <xdr:cNvSpPr txBox="1"/>
      </xdr:nvSpPr>
      <xdr:spPr>
        <a:xfrm>
          <a:off x="8954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39497</xdr:rowOff>
    </xdr:from>
    <xdr:to>
      <xdr:col>24</xdr:col>
      <xdr:colOff>114300</xdr:colOff>
      <xdr:row>77</xdr:row>
      <xdr:rowOff>141097</xdr:rowOff>
    </xdr:to>
    <xdr:sp macro="" textlink="">
      <xdr:nvSpPr>
        <xdr:cNvPr id="199" name="楕円 198"/>
        <xdr:cNvSpPr/>
      </xdr:nvSpPr>
      <xdr:spPr>
        <a:xfrm>
          <a:off x="4584700" y="132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125874</xdr:rowOff>
    </xdr:from>
    <xdr:ext cx="469744" cy="259045"/>
    <xdr:sp macro="" textlink="">
      <xdr:nvSpPr>
        <xdr:cNvPr id="200" name="維持補修費該当値テキスト"/>
        <xdr:cNvSpPr txBox="1"/>
      </xdr:nvSpPr>
      <xdr:spPr>
        <a:xfrm>
          <a:off x="4686300" y="1315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82677</xdr:rowOff>
    </xdr:from>
    <xdr:to>
      <xdr:col>20</xdr:col>
      <xdr:colOff>38100</xdr:colOff>
      <xdr:row>78</xdr:row>
      <xdr:rowOff>12827</xdr:rowOff>
    </xdr:to>
    <xdr:sp macro="" textlink="">
      <xdr:nvSpPr>
        <xdr:cNvPr id="201" name="楕円 200"/>
        <xdr:cNvSpPr/>
      </xdr:nvSpPr>
      <xdr:spPr>
        <a:xfrm>
          <a:off x="3746500" y="132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3954</xdr:rowOff>
    </xdr:from>
    <xdr:ext cx="469744" cy="259045"/>
    <xdr:sp macro="" textlink="">
      <xdr:nvSpPr>
        <xdr:cNvPr id="202" name="テキスト ボックス 201"/>
        <xdr:cNvSpPr txBox="1"/>
      </xdr:nvSpPr>
      <xdr:spPr>
        <a:xfrm>
          <a:off x="3562428" y="1337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70738</xdr:rowOff>
    </xdr:from>
    <xdr:to>
      <xdr:col>15</xdr:col>
      <xdr:colOff>101600</xdr:colOff>
      <xdr:row>78</xdr:row>
      <xdr:rowOff>888</xdr:rowOff>
    </xdr:to>
    <xdr:sp macro="" textlink="">
      <xdr:nvSpPr>
        <xdr:cNvPr id="203" name="楕円 202"/>
        <xdr:cNvSpPr/>
      </xdr:nvSpPr>
      <xdr:spPr>
        <a:xfrm>
          <a:off x="2857500" y="132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163465</xdr:rowOff>
    </xdr:from>
    <xdr:ext cx="469744" cy="259045"/>
    <xdr:sp macro="" textlink="">
      <xdr:nvSpPr>
        <xdr:cNvPr id="204" name="テキスト ボックス 203"/>
        <xdr:cNvSpPr txBox="1"/>
      </xdr:nvSpPr>
      <xdr:spPr>
        <a:xfrm>
          <a:off x="2673428" y="1336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47498</xdr:rowOff>
    </xdr:from>
    <xdr:to>
      <xdr:col>10</xdr:col>
      <xdr:colOff>165100</xdr:colOff>
      <xdr:row>77</xdr:row>
      <xdr:rowOff>149098</xdr:rowOff>
    </xdr:to>
    <xdr:sp macro="" textlink="">
      <xdr:nvSpPr>
        <xdr:cNvPr id="205" name="楕円 204"/>
        <xdr:cNvSpPr/>
      </xdr:nvSpPr>
      <xdr:spPr>
        <a:xfrm>
          <a:off x="1968500" y="132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140225</xdr:rowOff>
    </xdr:from>
    <xdr:ext cx="469744" cy="259045"/>
    <xdr:sp macro="" textlink="">
      <xdr:nvSpPr>
        <xdr:cNvPr id="206" name="テキスト ボックス 205"/>
        <xdr:cNvSpPr txBox="1"/>
      </xdr:nvSpPr>
      <xdr:spPr>
        <a:xfrm>
          <a:off x="1784428"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56262</xdr:rowOff>
    </xdr:from>
    <xdr:to>
      <xdr:col>6</xdr:col>
      <xdr:colOff>38100</xdr:colOff>
      <xdr:row>77</xdr:row>
      <xdr:rowOff>157862</xdr:rowOff>
    </xdr:to>
    <xdr:sp macro="" textlink="">
      <xdr:nvSpPr>
        <xdr:cNvPr id="207" name="楕円 206"/>
        <xdr:cNvSpPr/>
      </xdr:nvSpPr>
      <xdr:spPr>
        <a:xfrm>
          <a:off x="1079500" y="132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148989</xdr:rowOff>
    </xdr:from>
    <xdr:ext cx="469744" cy="259045"/>
    <xdr:sp macro="" textlink="">
      <xdr:nvSpPr>
        <xdr:cNvPr id="208" name="テキスト ボックス 207"/>
        <xdr:cNvSpPr txBox="1"/>
      </xdr:nvSpPr>
      <xdr:spPr>
        <a:xfrm>
          <a:off x="895428" y="1335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46431</xdr:rowOff>
    </xdr:from>
    <xdr:to>
      <xdr:col>24</xdr:col>
      <xdr:colOff>62865</xdr:colOff>
      <xdr:row>98</xdr:row>
      <xdr:rowOff>111277</xdr:rowOff>
    </xdr:to>
    <xdr:cxnSp macro="">
      <xdr:nvCxnSpPr>
        <xdr:cNvPr id="233" name="直線コネクタ 232"/>
        <xdr:cNvCxnSpPr/>
      </xdr:nvCxnSpPr>
      <xdr:spPr>
        <a:xfrm flipV="1">
          <a:off x="4633595" y="15476931"/>
          <a:ext cx="1270" cy="143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115104</xdr:rowOff>
    </xdr:from>
    <xdr:ext cx="534377" cy="259045"/>
    <xdr:sp macro="" textlink="">
      <xdr:nvSpPr>
        <xdr:cNvPr id="234" name="扶助費最小値テキスト"/>
        <xdr:cNvSpPr txBox="1"/>
      </xdr:nvSpPr>
      <xdr:spPr>
        <a:xfrm>
          <a:off x="4686300" y="169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111277</xdr:rowOff>
    </xdr:from>
    <xdr:to>
      <xdr:col>24</xdr:col>
      <xdr:colOff>152400</xdr:colOff>
      <xdr:row>98</xdr:row>
      <xdr:rowOff>111277</xdr:rowOff>
    </xdr:to>
    <xdr:cxnSp macro="">
      <xdr:nvCxnSpPr>
        <xdr:cNvPr id="235" name="直線コネクタ 234"/>
        <xdr:cNvCxnSpPr/>
      </xdr:nvCxnSpPr>
      <xdr:spPr>
        <a:xfrm>
          <a:off x="4546600" y="1691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164558</xdr:rowOff>
    </xdr:from>
    <xdr:ext cx="599010" cy="259045"/>
    <xdr:sp macro="" textlink="">
      <xdr:nvSpPr>
        <xdr:cNvPr id="236" name="扶助費最大値テキスト"/>
        <xdr:cNvSpPr txBox="1"/>
      </xdr:nvSpPr>
      <xdr:spPr>
        <a:xfrm>
          <a:off x="4686300" y="15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46431</xdr:rowOff>
    </xdr:from>
    <xdr:to>
      <xdr:col>24</xdr:col>
      <xdr:colOff>152400</xdr:colOff>
      <xdr:row>90</xdr:row>
      <xdr:rowOff>46431</xdr:rowOff>
    </xdr:to>
    <xdr:cxnSp macro="">
      <xdr:nvCxnSpPr>
        <xdr:cNvPr id="237" name="直線コネクタ 236"/>
        <xdr:cNvCxnSpPr/>
      </xdr:nvCxnSpPr>
      <xdr:spPr>
        <a:xfrm>
          <a:off x="4546600" y="1547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54508</xdr:rowOff>
    </xdr:from>
    <xdr:to>
      <xdr:col>24</xdr:col>
      <xdr:colOff>63500</xdr:colOff>
      <xdr:row>93</xdr:row>
      <xdr:rowOff>104763</xdr:rowOff>
    </xdr:to>
    <xdr:cxnSp macro="">
      <xdr:nvCxnSpPr>
        <xdr:cNvPr id="238" name="直線コネクタ 237"/>
        <xdr:cNvCxnSpPr/>
      </xdr:nvCxnSpPr>
      <xdr:spPr>
        <a:xfrm>
          <a:off x="3797300" y="15485008"/>
          <a:ext cx="838200" cy="56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51134</xdr:rowOff>
    </xdr:from>
    <xdr:ext cx="599010" cy="259045"/>
    <xdr:sp macro="" textlink="">
      <xdr:nvSpPr>
        <xdr:cNvPr id="239" name="扶助費平均値テキスト"/>
        <xdr:cNvSpPr txBox="1"/>
      </xdr:nvSpPr>
      <xdr:spPr>
        <a:xfrm>
          <a:off x="4686300" y="161674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72707</xdr:rowOff>
    </xdr:from>
    <xdr:to>
      <xdr:col>24</xdr:col>
      <xdr:colOff>114300</xdr:colOff>
      <xdr:row>95</xdr:row>
      <xdr:rowOff>2857</xdr:rowOff>
    </xdr:to>
    <xdr:sp macro="" textlink="">
      <xdr:nvSpPr>
        <xdr:cNvPr id="240" name="フローチャート: 判断 239"/>
        <xdr:cNvSpPr/>
      </xdr:nvSpPr>
      <xdr:spPr>
        <a:xfrm>
          <a:off x="4584700" y="1618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54508</xdr:rowOff>
    </xdr:from>
    <xdr:to>
      <xdr:col>19</xdr:col>
      <xdr:colOff>177800</xdr:colOff>
      <xdr:row>95</xdr:row>
      <xdr:rowOff>156121</xdr:rowOff>
    </xdr:to>
    <xdr:cxnSp macro="">
      <xdr:nvCxnSpPr>
        <xdr:cNvPr id="241" name="直線コネクタ 240"/>
        <xdr:cNvCxnSpPr/>
      </xdr:nvCxnSpPr>
      <xdr:spPr>
        <a:xfrm flipV="1">
          <a:off x="2908300" y="15485008"/>
          <a:ext cx="889000" cy="95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122580</xdr:rowOff>
    </xdr:from>
    <xdr:to>
      <xdr:col>20</xdr:col>
      <xdr:colOff>38100</xdr:colOff>
      <xdr:row>92</xdr:row>
      <xdr:rowOff>52730</xdr:rowOff>
    </xdr:to>
    <xdr:sp macro="" textlink="">
      <xdr:nvSpPr>
        <xdr:cNvPr id="242" name="フローチャート: 判断 241"/>
        <xdr:cNvSpPr/>
      </xdr:nvSpPr>
      <xdr:spPr>
        <a:xfrm>
          <a:off x="3746500" y="157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43857</xdr:rowOff>
    </xdr:from>
    <xdr:ext cx="599010" cy="259045"/>
    <xdr:sp macro="" textlink="">
      <xdr:nvSpPr>
        <xdr:cNvPr id="243" name="テキスト ボックス 242"/>
        <xdr:cNvSpPr txBox="1"/>
      </xdr:nvSpPr>
      <xdr:spPr>
        <a:xfrm>
          <a:off x="3497795" y="1581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156121</xdr:rowOff>
    </xdr:from>
    <xdr:to>
      <xdr:col>15</xdr:col>
      <xdr:colOff>50800</xdr:colOff>
      <xdr:row>96</xdr:row>
      <xdr:rowOff>8598</xdr:rowOff>
    </xdr:to>
    <xdr:cxnSp macro="">
      <xdr:nvCxnSpPr>
        <xdr:cNvPr id="244" name="直線コネクタ 243"/>
        <xdr:cNvCxnSpPr/>
      </xdr:nvCxnSpPr>
      <xdr:spPr>
        <a:xfrm flipV="1">
          <a:off x="2019300" y="16443871"/>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163957</xdr:rowOff>
    </xdr:from>
    <xdr:to>
      <xdr:col>15</xdr:col>
      <xdr:colOff>101600</xdr:colOff>
      <xdr:row>97</xdr:row>
      <xdr:rowOff>94107</xdr:rowOff>
    </xdr:to>
    <xdr:sp macro="" textlink="">
      <xdr:nvSpPr>
        <xdr:cNvPr id="245" name="フローチャート: 判断 244"/>
        <xdr:cNvSpPr/>
      </xdr:nvSpPr>
      <xdr:spPr>
        <a:xfrm>
          <a:off x="28575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85234</xdr:rowOff>
    </xdr:from>
    <xdr:ext cx="534377" cy="259045"/>
    <xdr:sp macro="" textlink="">
      <xdr:nvSpPr>
        <xdr:cNvPr id="246" name="テキスト ボックス 245"/>
        <xdr:cNvSpPr txBox="1"/>
      </xdr:nvSpPr>
      <xdr:spPr>
        <a:xfrm>
          <a:off x="2641111" y="167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8598</xdr:rowOff>
    </xdr:from>
    <xdr:to>
      <xdr:col>10</xdr:col>
      <xdr:colOff>114300</xdr:colOff>
      <xdr:row>96</xdr:row>
      <xdr:rowOff>126670</xdr:rowOff>
    </xdr:to>
    <xdr:cxnSp macro="">
      <xdr:nvCxnSpPr>
        <xdr:cNvPr id="247" name="直線コネクタ 246"/>
        <xdr:cNvCxnSpPr/>
      </xdr:nvCxnSpPr>
      <xdr:spPr>
        <a:xfrm flipV="1">
          <a:off x="1130300" y="16467798"/>
          <a:ext cx="889000" cy="1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138545</xdr:rowOff>
    </xdr:from>
    <xdr:to>
      <xdr:col>10</xdr:col>
      <xdr:colOff>165100</xdr:colOff>
      <xdr:row>98</xdr:row>
      <xdr:rowOff>68695</xdr:rowOff>
    </xdr:to>
    <xdr:sp macro="" textlink="">
      <xdr:nvSpPr>
        <xdr:cNvPr id="248" name="フローチャート: 判断 247"/>
        <xdr:cNvSpPr/>
      </xdr:nvSpPr>
      <xdr:spPr>
        <a:xfrm>
          <a:off x="1968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59822</xdr:rowOff>
    </xdr:from>
    <xdr:ext cx="534377" cy="259045"/>
    <xdr:sp macro="" textlink="">
      <xdr:nvSpPr>
        <xdr:cNvPr id="249" name="テキスト ボックス 248"/>
        <xdr:cNvSpPr txBox="1"/>
      </xdr:nvSpPr>
      <xdr:spPr>
        <a:xfrm>
          <a:off x="1752111" y="168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1918</xdr:rowOff>
    </xdr:from>
    <xdr:to>
      <xdr:col>6</xdr:col>
      <xdr:colOff>38100</xdr:colOff>
      <xdr:row>99</xdr:row>
      <xdr:rowOff>103518</xdr:rowOff>
    </xdr:to>
    <xdr:sp macro="" textlink="">
      <xdr:nvSpPr>
        <xdr:cNvPr id="250" name="フローチャート: 判断 249"/>
        <xdr:cNvSpPr/>
      </xdr:nvSpPr>
      <xdr:spPr>
        <a:xfrm>
          <a:off x="1079500" y="1697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94645</xdr:rowOff>
    </xdr:from>
    <xdr:ext cx="534377" cy="259045"/>
    <xdr:sp macro="" textlink="">
      <xdr:nvSpPr>
        <xdr:cNvPr id="251" name="テキスト ボックス 250"/>
        <xdr:cNvSpPr txBox="1"/>
      </xdr:nvSpPr>
      <xdr:spPr>
        <a:xfrm>
          <a:off x="863111" y="1706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53963</xdr:rowOff>
    </xdr:from>
    <xdr:to>
      <xdr:col>24</xdr:col>
      <xdr:colOff>114300</xdr:colOff>
      <xdr:row>93</xdr:row>
      <xdr:rowOff>155563</xdr:rowOff>
    </xdr:to>
    <xdr:sp macro="" textlink="">
      <xdr:nvSpPr>
        <xdr:cNvPr id="257" name="楕円 256"/>
        <xdr:cNvSpPr/>
      </xdr:nvSpPr>
      <xdr:spPr>
        <a:xfrm>
          <a:off x="4584700" y="159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76840</xdr:rowOff>
    </xdr:from>
    <xdr:ext cx="599010" cy="259045"/>
    <xdr:sp macro="" textlink="">
      <xdr:nvSpPr>
        <xdr:cNvPr id="258" name="扶助費該当値テキスト"/>
        <xdr:cNvSpPr txBox="1"/>
      </xdr:nvSpPr>
      <xdr:spPr>
        <a:xfrm>
          <a:off x="4686300" y="1585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3708</xdr:rowOff>
    </xdr:from>
    <xdr:to>
      <xdr:col>20</xdr:col>
      <xdr:colOff>38100</xdr:colOff>
      <xdr:row>90</xdr:row>
      <xdr:rowOff>105308</xdr:rowOff>
    </xdr:to>
    <xdr:sp macro="" textlink="">
      <xdr:nvSpPr>
        <xdr:cNvPr id="259" name="楕円 258"/>
        <xdr:cNvSpPr/>
      </xdr:nvSpPr>
      <xdr:spPr>
        <a:xfrm>
          <a:off x="3746500" y="154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121835</xdr:rowOff>
    </xdr:from>
    <xdr:ext cx="599010" cy="259045"/>
    <xdr:sp macro="" textlink="">
      <xdr:nvSpPr>
        <xdr:cNvPr id="260" name="テキスト ボックス 259"/>
        <xdr:cNvSpPr txBox="1"/>
      </xdr:nvSpPr>
      <xdr:spPr>
        <a:xfrm>
          <a:off x="3497795" y="1520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105321</xdr:rowOff>
    </xdr:from>
    <xdr:to>
      <xdr:col>15</xdr:col>
      <xdr:colOff>101600</xdr:colOff>
      <xdr:row>96</xdr:row>
      <xdr:rowOff>35471</xdr:rowOff>
    </xdr:to>
    <xdr:sp macro="" textlink="">
      <xdr:nvSpPr>
        <xdr:cNvPr id="261" name="楕円 260"/>
        <xdr:cNvSpPr/>
      </xdr:nvSpPr>
      <xdr:spPr>
        <a:xfrm>
          <a:off x="2857500" y="163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51998</xdr:rowOff>
    </xdr:from>
    <xdr:ext cx="534377" cy="259045"/>
    <xdr:sp macro="" textlink="">
      <xdr:nvSpPr>
        <xdr:cNvPr id="262" name="テキスト ボックス 261"/>
        <xdr:cNvSpPr txBox="1"/>
      </xdr:nvSpPr>
      <xdr:spPr>
        <a:xfrm>
          <a:off x="2641111" y="1616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129248</xdr:rowOff>
    </xdr:from>
    <xdr:to>
      <xdr:col>10</xdr:col>
      <xdr:colOff>165100</xdr:colOff>
      <xdr:row>96</xdr:row>
      <xdr:rowOff>59398</xdr:rowOff>
    </xdr:to>
    <xdr:sp macro="" textlink="">
      <xdr:nvSpPr>
        <xdr:cNvPr id="263" name="楕円 262"/>
        <xdr:cNvSpPr/>
      </xdr:nvSpPr>
      <xdr:spPr>
        <a:xfrm>
          <a:off x="1968500" y="164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75925</xdr:rowOff>
    </xdr:from>
    <xdr:ext cx="534377" cy="259045"/>
    <xdr:sp macro="" textlink="">
      <xdr:nvSpPr>
        <xdr:cNvPr id="264" name="テキスト ボックス 263"/>
        <xdr:cNvSpPr txBox="1"/>
      </xdr:nvSpPr>
      <xdr:spPr>
        <a:xfrm>
          <a:off x="1752111" y="161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75870</xdr:rowOff>
    </xdr:from>
    <xdr:to>
      <xdr:col>6</xdr:col>
      <xdr:colOff>38100</xdr:colOff>
      <xdr:row>97</xdr:row>
      <xdr:rowOff>6020</xdr:rowOff>
    </xdr:to>
    <xdr:sp macro="" textlink="">
      <xdr:nvSpPr>
        <xdr:cNvPr id="265" name="楕円 264"/>
        <xdr:cNvSpPr/>
      </xdr:nvSpPr>
      <xdr:spPr>
        <a:xfrm>
          <a:off x="1079500" y="165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22547</xdr:rowOff>
    </xdr:from>
    <xdr:ext cx="534377" cy="259045"/>
    <xdr:sp macro="" textlink="">
      <xdr:nvSpPr>
        <xdr:cNvPr id="266" name="テキスト ボックス 265"/>
        <xdr:cNvSpPr txBox="1"/>
      </xdr:nvSpPr>
      <xdr:spPr>
        <a:xfrm>
          <a:off x="863111" y="163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88" name="直線コネクタ 287"/>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89" name="補助費等最小値テキスト"/>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90" name="直線コネクタ 289"/>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91" name="補助費等最大値テキスト"/>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2" name="直線コネクタ 291"/>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135713</xdr:rowOff>
    </xdr:from>
    <xdr:to>
      <xdr:col>55</xdr:col>
      <xdr:colOff>0</xdr:colOff>
      <xdr:row>37</xdr:row>
      <xdr:rowOff>86980</xdr:rowOff>
    </xdr:to>
    <xdr:cxnSp macro="">
      <xdr:nvCxnSpPr>
        <xdr:cNvPr id="293" name="直線コネクタ 292"/>
        <xdr:cNvCxnSpPr/>
      </xdr:nvCxnSpPr>
      <xdr:spPr>
        <a:xfrm>
          <a:off x="9639300" y="6307913"/>
          <a:ext cx="838200" cy="12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38616</xdr:rowOff>
    </xdr:from>
    <xdr:ext cx="534377" cy="259045"/>
    <xdr:sp macro="" textlink="">
      <xdr:nvSpPr>
        <xdr:cNvPr id="294" name="補助費等平均値テキスト"/>
        <xdr:cNvSpPr txBox="1"/>
      </xdr:nvSpPr>
      <xdr:spPr>
        <a:xfrm>
          <a:off x="10528300" y="621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5" name="フローチャート: 判断 294"/>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128165</xdr:rowOff>
    </xdr:from>
    <xdr:to>
      <xdr:col>50</xdr:col>
      <xdr:colOff>114300</xdr:colOff>
      <xdr:row>36</xdr:row>
      <xdr:rowOff>135713</xdr:rowOff>
    </xdr:to>
    <xdr:cxnSp macro="">
      <xdr:nvCxnSpPr>
        <xdr:cNvPr id="296" name="直線コネクタ 295"/>
        <xdr:cNvCxnSpPr/>
      </xdr:nvCxnSpPr>
      <xdr:spPr>
        <a:xfrm>
          <a:off x="8750300" y="5957465"/>
          <a:ext cx="889000" cy="35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7" name="フローチャート: 判断 296"/>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116448</xdr:rowOff>
    </xdr:from>
    <xdr:ext cx="534377" cy="259045"/>
    <xdr:sp macro="" textlink="">
      <xdr:nvSpPr>
        <xdr:cNvPr id="298" name="テキスト ボックス 297"/>
        <xdr:cNvSpPr txBox="1"/>
      </xdr:nvSpPr>
      <xdr:spPr>
        <a:xfrm>
          <a:off x="9372111" y="646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128165</xdr:rowOff>
    </xdr:from>
    <xdr:to>
      <xdr:col>45</xdr:col>
      <xdr:colOff>177800</xdr:colOff>
      <xdr:row>37</xdr:row>
      <xdr:rowOff>170004</xdr:rowOff>
    </xdr:to>
    <xdr:cxnSp macro="">
      <xdr:nvCxnSpPr>
        <xdr:cNvPr id="299" name="直線コネクタ 298"/>
        <xdr:cNvCxnSpPr/>
      </xdr:nvCxnSpPr>
      <xdr:spPr>
        <a:xfrm flipV="1">
          <a:off x="7861300" y="5957465"/>
          <a:ext cx="889000" cy="55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300" name="フローチャート: 判断 299"/>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7580</xdr:rowOff>
    </xdr:from>
    <xdr:ext cx="599010" cy="259045"/>
    <xdr:sp macro="" textlink="">
      <xdr:nvSpPr>
        <xdr:cNvPr id="301" name="テキスト ボックス 300"/>
        <xdr:cNvSpPr txBox="1"/>
      </xdr:nvSpPr>
      <xdr:spPr>
        <a:xfrm>
          <a:off x="8450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170004</xdr:rowOff>
    </xdr:from>
    <xdr:to>
      <xdr:col>41</xdr:col>
      <xdr:colOff>50800</xdr:colOff>
      <xdr:row>38</xdr:row>
      <xdr:rowOff>1973</xdr:rowOff>
    </xdr:to>
    <xdr:cxnSp macro="">
      <xdr:nvCxnSpPr>
        <xdr:cNvPr id="302" name="直線コネクタ 301"/>
        <xdr:cNvCxnSpPr/>
      </xdr:nvCxnSpPr>
      <xdr:spPr>
        <a:xfrm flipV="1">
          <a:off x="6972300" y="6513654"/>
          <a:ext cx="8890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3" name="フローチャート: 判断 302"/>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21404</xdr:rowOff>
    </xdr:from>
    <xdr:ext cx="534377" cy="259045"/>
    <xdr:sp macro="" textlink="">
      <xdr:nvSpPr>
        <xdr:cNvPr id="304" name="テキスト ボックス 303"/>
        <xdr:cNvSpPr txBox="1"/>
      </xdr:nvSpPr>
      <xdr:spPr>
        <a:xfrm>
          <a:off x="7594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5" name="フローチャート: 判断 304"/>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34594</xdr:rowOff>
    </xdr:from>
    <xdr:ext cx="534377" cy="259045"/>
    <xdr:sp macro="" textlink="">
      <xdr:nvSpPr>
        <xdr:cNvPr id="306" name="テキスト ボックス 305"/>
        <xdr:cNvSpPr txBox="1"/>
      </xdr:nvSpPr>
      <xdr:spPr>
        <a:xfrm>
          <a:off x="6705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36180</xdr:rowOff>
    </xdr:from>
    <xdr:to>
      <xdr:col>55</xdr:col>
      <xdr:colOff>50800</xdr:colOff>
      <xdr:row>37</xdr:row>
      <xdr:rowOff>137780</xdr:rowOff>
    </xdr:to>
    <xdr:sp macro="" textlink="">
      <xdr:nvSpPr>
        <xdr:cNvPr id="312" name="楕円 311"/>
        <xdr:cNvSpPr/>
      </xdr:nvSpPr>
      <xdr:spPr>
        <a:xfrm>
          <a:off x="10426700" y="63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165616</xdr:rowOff>
    </xdr:from>
    <xdr:ext cx="534377" cy="259045"/>
    <xdr:sp macro="" textlink="">
      <xdr:nvSpPr>
        <xdr:cNvPr id="313" name="補助費等該当値テキスト"/>
        <xdr:cNvSpPr txBox="1"/>
      </xdr:nvSpPr>
      <xdr:spPr>
        <a:xfrm>
          <a:off x="10528300" y="633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84913</xdr:rowOff>
    </xdr:from>
    <xdr:to>
      <xdr:col>50</xdr:col>
      <xdr:colOff>165100</xdr:colOff>
      <xdr:row>37</xdr:row>
      <xdr:rowOff>15063</xdr:rowOff>
    </xdr:to>
    <xdr:sp macro="" textlink="">
      <xdr:nvSpPr>
        <xdr:cNvPr id="314" name="楕円 313"/>
        <xdr:cNvSpPr/>
      </xdr:nvSpPr>
      <xdr:spPr>
        <a:xfrm>
          <a:off x="9588500" y="625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31590</xdr:rowOff>
    </xdr:from>
    <xdr:ext cx="534377" cy="259045"/>
    <xdr:sp macro="" textlink="">
      <xdr:nvSpPr>
        <xdr:cNvPr id="315" name="テキスト ボックス 314"/>
        <xdr:cNvSpPr txBox="1"/>
      </xdr:nvSpPr>
      <xdr:spPr>
        <a:xfrm>
          <a:off x="9372111" y="603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77365</xdr:rowOff>
    </xdr:from>
    <xdr:to>
      <xdr:col>46</xdr:col>
      <xdr:colOff>38100</xdr:colOff>
      <xdr:row>35</xdr:row>
      <xdr:rowOff>7515</xdr:rowOff>
    </xdr:to>
    <xdr:sp macro="" textlink="">
      <xdr:nvSpPr>
        <xdr:cNvPr id="316" name="楕円 315"/>
        <xdr:cNvSpPr/>
      </xdr:nvSpPr>
      <xdr:spPr>
        <a:xfrm>
          <a:off x="8699500" y="590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24042</xdr:rowOff>
    </xdr:from>
    <xdr:ext cx="599010" cy="259045"/>
    <xdr:sp macro="" textlink="">
      <xdr:nvSpPr>
        <xdr:cNvPr id="317" name="テキスト ボックス 316"/>
        <xdr:cNvSpPr txBox="1"/>
      </xdr:nvSpPr>
      <xdr:spPr>
        <a:xfrm>
          <a:off x="8450795" y="5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119203</xdr:rowOff>
    </xdr:from>
    <xdr:to>
      <xdr:col>41</xdr:col>
      <xdr:colOff>101600</xdr:colOff>
      <xdr:row>38</xdr:row>
      <xdr:rowOff>49354</xdr:rowOff>
    </xdr:to>
    <xdr:sp macro="" textlink="">
      <xdr:nvSpPr>
        <xdr:cNvPr id="318" name="楕円 317"/>
        <xdr:cNvSpPr/>
      </xdr:nvSpPr>
      <xdr:spPr>
        <a:xfrm>
          <a:off x="7810500" y="64628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40481</xdr:rowOff>
    </xdr:from>
    <xdr:ext cx="534377" cy="259045"/>
    <xdr:sp macro="" textlink="">
      <xdr:nvSpPr>
        <xdr:cNvPr id="319" name="テキスト ボックス 318"/>
        <xdr:cNvSpPr txBox="1"/>
      </xdr:nvSpPr>
      <xdr:spPr>
        <a:xfrm>
          <a:off x="7594111" y="65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122623</xdr:rowOff>
    </xdr:from>
    <xdr:to>
      <xdr:col>36</xdr:col>
      <xdr:colOff>165100</xdr:colOff>
      <xdr:row>38</xdr:row>
      <xdr:rowOff>52774</xdr:rowOff>
    </xdr:to>
    <xdr:sp macro="" textlink="">
      <xdr:nvSpPr>
        <xdr:cNvPr id="320" name="楕円 319"/>
        <xdr:cNvSpPr/>
      </xdr:nvSpPr>
      <xdr:spPr>
        <a:xfrm>
          <a:off x="6921500" y="64662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43900</xdr:rowOff>
    </xdr:from>
    <xdr:ext cx="534377" cy="259045"/>
    <xdr:sp macro="" textlink="">
      <xdr:nvSpPr>
        <xdr:cNvPr id="321" name="テキスト ボックス 320"/>
        <xdr:cNvSpPr txBox="1"/>
      </xdr:nvSpPr>
      <xdr:spPr>
        <a:xfrm>
          <a:off x="6705111" y="65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15619</xdr:rowOff>
    </xdr:from>
    <xdr:to>
      <xdr:col>54</xdr:col>
      <xdr:colOff>189865</xdr:colOff>
      <xdr:row>59</xdr:row>
      <xdr:rowOff>132728</xdr:rowOff>
    </xdr:to>
    <xdr:cxnSp macro="">
      <xdr:nvCxnSpPr>
        <xdr:cNvPr id="348" name="直線コネクタ 347"/>
        <xdr:cNvCxnSpPr/>
      </xdr:nvCxnSpPr>
      <xdr:spPr>
        <a:xfrm flipV="1">
          <a:off x="10475595" y="8931019"/>
          <a:ext cx="1270" cy="1317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136555</xdr:rowOff>
    </xdr:from>
    <xdr:ext cx="534377" cy="259045"/>
    <xdr:sp macro="" textlink="">
      <xdr:nvSpPr>
        <xdr:cNvPr id="349" name="普通建設事業費最小値テキスト"/>
        <xdr:cNvSpPr txBox="1"/>
      </xdr:nvSpPr>
      <xdr:spPr>
        <a:xfrm>
          <a:off x="10528300" y="102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132728</xdr:rowOff>
    </xdr:from>
    <xdr:to>
      <xdr:col>55</xdr:col>
      <xdr:colOff>88900</xdr:colOff>
      <xdr:row>59</xdr:row>
      <xdr:rowOff>132728</xdr:rowOff>
    </xdr:to>
    <xdr:cxnSp macro="">
      <xdr:nvCxnSpPr>
        <xdr:cNvPr id="350" name="直線コネクタ 349"/>
        <xdr:cNvCxnSpPr/>
      </xdr:nvCxnSpPr>
      <xdr:spPr>
        <a:xfrm>
          <a:off x="10388600" y="1024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133746</xdr:rowOff>
    </xdr:from>
    <xdr:ext cx="534377" cy="259045"/>
    <xdr:sp macro="" textlink="">
      <xdr:nvSpPr>
        <xdr:cNvPr id="351" name="普通建設事業費最大値テキスト"/>
        <xdr:cNvSpPr txBox="1"/>
      </xdr:nvSpPr>
      <xdr:spPr>
        <a:xfrm>
          <a:off x="10528300" y="87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15619</xdr:rowOff>
    </xdr:from>
    <xdr:to>
      <xdr:col>55</xdr:col>
      <xdr:colOff>88900</xdr:colOff>
      <xdr:row>52</xdr:row>
      <xdr:rowOff>15619</xdr:rowOff>
    </xdr:to>
    <xdr:cxnSp macro="">
      <xdr:nvCxnSpPr>
        <xdr:cNvPr id="352" name="直線コネクタ 351"/>
        <xdr:cNvCxnSpPr/>
      </xdr:nvCxnSpPr>
      <xdr:spPr>
        <a:xfrm>
          <a:off x="10388600" y="8931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107647</xdr:rowOff>
    </xdr:from>
    <xdr:to>
      <xdr:col>55</xdr:col>
      <xdr:colOff>0</xdr:colOff>
      <xdr:row>56</xdr:row>
      <xdr:rowOff>19440</xdr:rowOff>
    </xdr:to>
    <xdr:cxnSp macro="">
      <xdr:nvCxnSpPr>
        <xdr:cNvPr id="353" name="直線コネクタ 352"/>
        <xdr:cNvCxnSpPr/>
      </xdr:nvCxnSpPr>
      <xdr:spPr>
        <a:xfrm flipV="1">
          <a:off x="9639300" y="9365947"/>
          <a:ext cx="838200" cy="25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63881</xdr:rowOff>
    </xdr:from>
    <xdr:ext cx="534377" cy="259045"/>
    <xdr:sp macro="" textlink="">
      <xdr:nvSpPr>
        <xdr:cNvPr id="354" name="普通建設事業費平均値テキスト"/>
        <xdr:cNvSpPr txBox="1"/>
      </xdr:nvSpPr>
      <xdr:spPr>
        <a:xfrm>
          <a:off x="10528300" y="966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85454</xdr:rowOff>
    </xdr:from>
    <xdr:to>
      <xdr:col>55</xdr:col>
      <xdr:colOff>50800</xdr:colOff>
      <xdr:row>57</xdr:row>
      <xdr:rowOff>15604</xdr:rowOff>
    </xdr:to>
    <xdr:sp macro="" textlink="">
      <xdr:nvSpPr>
        <xdr:cNvPr id="355" name="フローチャート: 判断 354"/>
        <xdr:cNvSpPr/>
      </xdr:nvSpPr>
      <xdr:spPr>
        <a:xfrm>
          <a:off x="10426700" y="968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21497</xdr:rowOff>
    </xdr:from>
    <xdr:to>
      <xdr:col>50</xdr:col>
      <xdr:colOff>114300</xdr:colOff>
      <xdr:row>56</xdr:row>
      <xdr:rowOff>19440</xdr:rowOff>
    </xdr:to>
    <xdr:cxnSp macro="">
      <xdr:nvCxnSpPr>
        <xdr:cNvPr id="356" name="直線コネクタ 355"/>
        <xdr:cNvCxnSpPr/>
      </xdr:nvCxnSpPr>
      <xdr:spPr>
        <a:xfrm>
          <a:off x="8750300" y="8765447"/>
          <a:ext cx="889000" cy="85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85357</xdr:rowOff>
    </xdr:from>
    <xdr:to>
      <xdr:col>50</xdr:col>
      <xdr:colOff>165100</xdr:colOff>
      <xdr:row>57</xdr:row>
      <xdr:rowOff>15507</xdr:rowOff>
    </xdr:to>
    <xdr:sp macro="" textlink="">
      <xdr:nvSpPr>
        <xdr:cNvPr id="357" name="フローチャート: 判断 356"/>
        <xdr:cNvSpPr/>
      </xdr:nvSpPr>
      <xdr:spPr>
        <a:xfrm>
          <a:off x="9588500" y="968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6634</xdr:rowOff>
    </xdr:from>
    <xdr:ext cx="534377" cy="259045"/>
    <xdr:sp macro="" textlink="">
      <xdr:nvSpPr>
        <xdr:cNvPr id="358" name="テキスト ボックス 357"/>
        <xdr:cNvSpPr txBox="1"/>
      </xdr:nvSpPr>
      <xdr:spPr>
        <a:xfrm>
          <a:off x="9372111" y="97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21497</xdr:rowOff>
    </xdr:from>
    <xdr:to>
      <xdr:col>45</xdr:col>
      <xdr:colOff>177800</xdr:colOff>
      <xdr:row>54</xdr:row>
      <xdr:rowOff>113640</xdr:rowOff>
    </xdr:to>
    <xdr:cxnSp macro="">
      <xdr:nvCxnSpPr>
        <xdr:cNvPr id="359" name="直線コネクタ 358"/>
        <xdr:cNvCxnSpPr/>
      </xdr:nvCxnSpPr>
      <xdr:spPr>
        <a:xfrm flipV="1">
          <a:off x="7861300" y="8765447"/>
          <a:ext cx="889000" cy="60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139257</xdr:rowOff>
    </xdr:from>
    <xdr:to>
      <xdr:col>46</xdr:col>
      <xdr:colOff>38100</xdr:colOff>
      <xdr:row>56</xdr:row>
      <xdr:rowOff>69407</xdr:rowOff>
    </xdr:to>
    <xdr:sp macro="" textlink="">
      <xdr:nvSpPr>
        <xdr:cNvPr id="360" name="フローチャート: 判断 359"/>
        <xdr:cNvSpPr/>
      </xdr:nvSpPr>
      <xdr:spPr>
        <a:xfrm>
          <a:off x="8699500" y="956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60534</xdr:rowOff>
    </xdr:from>
    <xdr:ext cx="534377" cy="259045"/>
    <xdr:sp macro="" textlink="">
      <xdr:nvSpPr>
        <xdr:cNvPr id="361" name="テキスト ボックス 360"/>
        <xdr:cNvSpPr txBox="1"/>
      </xdr:nvSpPr>
      <xdr:spPr>
        <a:xfrm>
          <a:off x="8483111" y="966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113640</xdr:rowOff>
    </xdr:from>
    <xdr:to>
      <xdr:col>41</xdr:col>
      <xdr:colOff>50800</xdr:colOff>
      <xdr:row>56</xdr:row>
      <xdr:rowOff>67838</xdr:rowOff>
    </xdr:to>
    <xdr:cxnSp macro="">
      <xdr:nvCxnSpPr>
        <xdr:cNvPr id="362" name="直線コネクタ 361"/>
        <xdr:cNvCxnSpPr/>
      </xdr:nvCxnSpPr>
      <xdr:spPr>
        <a:xfrm flipV="1">
          <a:off x="6972300" y="9371940"/>
          <a:ext cx="889000" cy="29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148613</xdr:rowOff>
    </xdr:from>
    <xdr:to>
      <xdr:col>41</xdr:col>
      <xdr:colOff>101600</xdr:colOff>
      <xdr:row>55</xdr:row>
      <xdr:rowOff>78763</xdr:rowOff>
    </xdr:to>
    <xdr:sp macro="" textlink="">
      <xdr:nvSpPr>
        <xdr:cNvPr id="363" name="フローチャート: 判断 362"/>
        <xdr:cNvSpPr/>
      </xdr:nvSpPr>
      <xdr:spPr>
        <a:xfrm>
          <a:off x="7810500" y="94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69890</xdr:rowOff>
    </xdr:from>
    <xdr:ext cx="534377" cy="259045"/>
    <xdr:sp macro="" textlink="">
      <xdr:nvSpPr>
        <xdr:cNvPr id="364" name="テキスト ボックス 363"/>
        <xdr:cNvSpPr txBox="1"/>
      </xdr:nvSpPr>
      <xdr:spPr>
        <a:xfrm>
          <a:off x="7594111" y="94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131321</xdr:rowOff>
    </xdr:from>
    <xdr:to>
      <xdr:col>36</xdr:col>
      <xdr:colOff>165100</xdr:colOff>
      <xdr:row>57</xdr:row>
      <xdr:rowOff>61471</xdr:rowOff>
    </xdr:to>
    <xdr:sp macro="" textlink="">
      <xdr:nvSpPr>
        <xdr:cNvPr id="365" name="フローチャート: 判断 364"/>
        <xdr:cNvSpPr/>
      </xdr:nvSpPr>
      <xdr:spPr>
        <a:xfrm>
          <a:off x="6921500" y="973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52598</xdr:rowOff>
    </xdr:from>
    <xdr:ext cx="534377" cy="259045"/>
    <xdr:sp macro="" textlink="">
      <xdr:nvSpPr>
        <xdr:cNvPr id="366" name="テキスト ボックス 365"/>
        <xdr:cNvSpPr txBox="1"/>
      </xdr:nvSpPr>
      <xdr:spPr>
        <a:xfrm>
          <a:off x="6705111" y="98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56847</xdr:rowOff>
    </xdr:from>
    <xdr:to>
      <xdr:col>55</xdr:col>
      <xdr:colOff>50800</xdr:colOff>
      <xdr:row>54</xdr:row>
      <xdr:rowOff>158447</xdr:rowOff>
    </xdr:to>
    <xdr:sp macro="" textlink="">
      <xdr:nvSpPr>
        <xdr:cNvPr id="372" name="楕円 371"/>
        <xdr:cNvSpPr/>
      </xdr:nvSpPr>
      <xdr:spPr>
        <a:xfrm>
          <a:off x="10426700" y="931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79724</xdr:rowOff>
    </xdr:from>
    <xdr:ext cx="534377" cy="259045"/>
    <xdr:sp macro="" textlink="">
      <xdr:nvSpPr>
        <xdr:cNvPr id="373" name="普通建設事業費該当値テキスト"/>
        <xdr:cNvSpPr txBox="1"/>
      </xdr:nvSpPr>
      <xdr:spPr>
        <a:xfrm>
          <a:off x="10528300" y="916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140090</xdr:rowOff>
    </xdr:from>
    <xdr:to>
      <xdr:col>50</xdr:col>
      <xdr:colOff>165100</xdr:colOff>
      <xdr:row>56</xdr:row>
      <xdr:rowOff>70240</xdr:rowOff>
    </xdr:to>
    <xdr:sp macro="" textlink="">
      <xdr:nvSpPr>
        <xdr:cNvPr id="374" name="楕円 373"/>
        <xdr:cNvSpPr/>
      </xdr:nvSpPr>
      <xdr:spPr>
        <a:xfrm>
          <a:off x="9588500" y="95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86767</xdr:rowOff>
    </xdr:from>
    <xdr:ext cx="534377" cy="259045"/>
    <xdr:sp macro="" textlink="">
      <xdr:nvSpPr>
        <xdr:cNvPr id="375" name="テキスト ボックス 374"/>
        <xdr:cNvSpPr txBox="1"/>
      </xdr:nvSpPr>
      <xdr:spPr>
        <a:xfrm>
          <a:off x="9372111" y="93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142147</xdr:rowOff>
    </xdr:from>
    <xdr:to>
      <xdr:col>46</xdr:col>
      <xdr:colOff>38100</xdr:colOff>
      <xdr:row>51</xdr:row>
      <xdr:rowOff>72297</xdr:rowOff>
    </xdr:to>
    <xdr:sp macro="" textlink="">
      <xdr:nvSpPr>
        <xdr:cNvPr id="376" name="楕円 375"/>
        <xdr:cNvSpPr/>
      </xdr:nvSpPr>
      <xdr:spPr>
        <a:xfrm>
          <a:off x="8699500" y="871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88824</xdr:rowOff>
    </xdr:from>
    <xdr:ext cx="599010" cy="259045"/>
    <xdr:sp macro="" textlink="">
      <xdr:nvSpPr>
        <xdr:cNvPr id="377" name="テキスト ボックス 376"/>
        <xdr:cNvSpPr txBox="1"/>
      </xdr:nvSpPr>
      <xdr:spPr>
        <a:xfrm>
          <a:off x="8450795" y="848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62840</xdr:rowOff>
    </xdr:from>
    <xdr:to>
      <xdr:col>41</xdr:col>
      <xdr:colOff>101600</xdr:colOff>
      <xdr:row>54</xdr:row>
      <xdr:rowOff>164440</xdr:rowOff>
    </xdr:to>
    <xdr:sp macro="" textlink="">
      <xdr:nvSpPr>
        <xdr:cNvPr id="378" name="楕円 377"/>
        <xdr:cNvSpPr/>
      </xdr:nvSpPr>
      <xdr:spPr>
        <a:xfrm>
          <a:off x="7810500" y="93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9517</xdr:rowOff>
    </xdr:from>
    <xdr:ext cx="534377" cy="259045"/>
    <xdr:sp macro="" textlink="">
      <xdr:nvSpPr>
        <xdr:cNvPr id="379" name="テキスト ボックス 378"/>
        <xdr:cNvSpPr txBox="1"/>
      </xdr:nvSpPr>
      <xdr:spPr>
        <a:xfrm>
          <a:off x="7594111" y="909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17038</xdr:rowOff>
    </xdr:from>
    <xdr:to>
      <xdr:col>36</xdr:col>
      <xdr:colOff>165100</xdr:colOff>
      <xdr:row>56</xdr:row>
      <xdr:rowOff>118638</xdr:rowOff>
    </xdr:to>
    <xdr:sp macro="" textlink="">
      <xdr:nvSpPr>
        <xdr:cNvPr id="380" name="楕円 379"/>
        <xdr:cNvSpPr/>
      </xdr:nvSpPr>
      <xdr:spPr>
        <a:xfrm>
          <a:off x="6921500" y="96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135165</xdr:rowOff>
    </xdr:from>
    <xdr:ext cx="534377" cy="259045"/>
    <xdr:sp macro="" textlink="">
      <xdr:nvSpPr>
        <xdr:cNvPr id="381" name="テキスト ボックス 380"/>
        <xdr:cNvSpPr txBox="1"/>
      </xdr:nvSpPr>
      <xdr:spPr>
        <a:xfrm>
          <a:off x="6705111" y="93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5" name="直線コネクタ 404"/>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6" name="普通建設事業費 （ うち新規整備　）最小値テキスト"/>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7" name="直線コネクタ 406"/>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8" name="普通建設事業費 （ うち新規整備　）最大値テキスト"/>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9" name="直線コネクタ 408"/>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43174</xdr:rowOff>
    </xdr:from>
    <xdr:to>
      <xdr:col>55</xdr:col>
      <xdr:colOff>0</xdr:colOff>
      <xdr:row>79</xdr:row>
      <xdr:rowOff>44450</xdr:rowOff>
    </xdr:to>
    <xdr:cxnSp macro="">
      <xdr:nvCxnSpPr>
        <xdr:cNvPr id="410" name="直線コネクタ 409"/>
        <xdr:cNvCxnSpPr/>
      </xdr:nvCxnSpPr>
      <xdr:spPr>
        <a:xfrm flipV="1">
          <a:off x="9639300" y="13587724"/>
          <a:ext cx="8382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162983</xdr:rowOff>
    </xdr:from>
    <xdr:ext cx="534377" cy="259045"/>
    <xdr:sp macro="" textlink="">
      <xdr:nvSpPr>
        <xdr:cNvPr id="411" name="普通建設事業費 （ うち新規整備　）平均値テキスト"/>
        <xdr:cNvSpPr txBox="1"/>
      </xdr:nvSpPr>
      <xdr:spPr>
        <a:xfrm>
          <a:off x="10528300" y="1319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12" name="フローチャート: 判断 411"/>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118021</xdr:rowOff>
    </xdr:from>
    <xdr:to>
      <xdr:col>50</xdr:col>
      <xdr:colOff>114300</xdr:colOff>
      <xdr:row>79</xdr:row>
      <xdr:rowOff>44450</xdr:rowOff>
    </xdr:to>
    <xdr:cxnSp macro="">
      <xdr:nvCxnSpPr>
        <xdr:cNvPr id="413" name="直線コネクタ 412"/>
        <xdr:cNvCxnSpPr/>
      </xdr:nvCxnSpPr>
      <xdr:spPr>
        <a:xfrm>
          <a:off x="8750300" y="13491121"/>
          <a:ext cx="889000" cy="9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4" name="フローチャート: 判断 413"/>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60419</xdr:rowOff>
    </xdr:from>
    <xdr:ext cx="534377" cy="259045"/>
    <xdr:sp macro="" textlink="">
      <xdr:nvSpPr>
        <xdr:cNvPr id="415" name="テキスト ボックス 414"/>
        <xdr:cNvSpPr txBox="1"/>
      </xdr:nvSpPr>
      <xdr:spPr>
        <a:xfrm>
          <a:off x="9372111" y="13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118021</xdr:rowOff>
    </xdr:from>
    <xdr:to>
      <xdr:col>45</xdr:col>
      <xdr:colOff>177800</xdr:colOff>
      <xdr:row>78</xdr:row>
      <xdr:rowOff>166351</xdr:rowOff>
    </xdr:to>
    <xdr:cxnSp macro="">
      <xdr:nvCxnSpPr>
        <xdr:cNvPr id="416" name="直線コネクタ 415"/>
        <xdr:cNvCxnSpPr/>
      </xdr:nvCxnSpPr>
      <xdr:spPr>
        <a:xfrm flipV="1">
          <a:off x="7861300" y="13491121"/>
          <a:ext cx="889000" cy="4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7" name="フローチャート: 判断 416"/>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154201</xdr:rowOff>
    </xdr:from>
    <xdr:ext cx="534377" cy="259045"/>
    <xdr:sp macro="" textlink="">
      <xdr:nvSpPr>
        <xdr:cNvPr id="418" name="テキスト ボックス 417"/>
        <xdr:cNvSpPr txBox="1"/>
      </xdr:nvSpPr>
      <xdr:spPr>
        <a:xfrm>
          <a:off x="8483111" y="13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166351</xdr:rowOff>
    </xdr:from>
    <xdr:to>
      <xdr:col>41</xdr:col>
      <xdr:colOff>50800</xdr:colOff>
      <xdr:row>79</xdr:row>
      <xdr:rowOff>37667</xdr:rowOff>
    </xdr:to>
    <xdr:cxnSp macro="">
      <xdr:nvCxnSpPr>
        <xdr:cNvPr id="419" name="直線コネクタ 418"/>
        <xdr:cNvCxnSpPr/>
      </xdr:nvCxnSpPr>
      <xdr:spPr>
        <a:xfrm flipV="1">
          <a:off x="6972300" y="13539451"/>
          <a:ext cx="889000" cy="4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20" name="フローチャート: 判断 419"/>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164451</xdr:rowOff>
    </xdr:from>
    <xdr:ext cx="534377" cy="259045"/>
    <xdr:sp macro="" textlink="">
      <xdr:nvSpPr>
        <xdr:cNvPr id="421" name="テキスト ボックス 420"/>
        <xdr:cNvSpPr txBox="1"/>
      </xdr:nvSpPr>
      <xdr:spPr>
        <a:xfrm>
          <a:off x="7594111" y="12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22" name="フローチャート: 判断 421"/>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39197</xdr:rowOff>
    </xdr:from>
    <xdr:ext cx="534377" cy="259045"/>
    <xdr:sp macro="" textlink="">
      <xdr:nvSpPr>
        <xdr:cNvPr id="423" name="テキスト ボックス 422"/>
        <xdr:cNvSpPr txBox="1"/>
      </xdr:nvSpPr>
      <xdr:spPr>
        <a:xfrm>
          <a:off x="6705111" y="130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163824</xdr:rowOff>
    </xdr:from>
    <xdr:to>
      <xdr:col>55</xdr:col>
      <xdr:colOff>50800</xdr:colOff>
      <xdr:row>79</xdr:row>
      <xdr:rowOff>93974</xdr:rowOff>
    </xdr:to>
    <xdr:sp macro="" textlink="">
      <xdr:nvSpPr>
        <xdr:cNvPr id="429" name="楕円 428"/>
        <xdr:cNvSpPr/>
      </xdr:nvSpPr>
      <xdr:spPr>
        <a:xfrm>
          <a:off x="10426700" y="135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78751</xdr:rowOff>
    </xdr:from>
    <xdr:ext cx="313932" cy="259045"/>
    <xdr:sp macro="" textlink="">
      <xdr:nvSpPr>
        <xdr:cNvPr id="430" name="普通建設事業費 （ うち新規整備　）該当値テキスト"/>
        <xdr:cNvSpPr txBox="1"/>
      </xdr:nvSpPr>
      <xdr:spPr>
        <a:xfrm>
          <a:off x="10528300" y="13451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31" name="楕円 430"/>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2" name="テキスト ボックス 431"/>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67221</xdr:rowOff>
    </xdr:from>
    <xdr:to>
      <xdr:col>46</xdr:col>
      <xdr:colOff>38100</xdr:colOff>
      <xdr:row>78</xdr:row>
      <xdr:rowOff>168821</xdr:rowOff>
    </xdr:to>
    <xdr:sp macro="" textlink="">
      <xdr:nvSpPr>
        <xdr:cNvPr id="433" name="楕円 432"/>
        <xdr:cNvSpPr/>
      </xdr:nvSpPr>
      <xdr:spPr>
        <a:xfrm>
          <a:off x="8699500" y="1344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159948</xdr:rowOff>
    </xdr:from>
    <xdr:ext cx="469744" cy="259045"/>
    <xdr:sp macro="" textlink="">
      <xdr:nvSpPr>
        <xdr:cNvPr id="434" name="テキスト ボックス 433"/>
        <xdr:cNvSpPr txBox="1"/>
      </xdr:nvSpPr>
      <xdr:spPr>
        <a:xfrm>
          <a:off x="8515428" y="1353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115551</xdr:rowOff>
    </xdr:from>
    <xdr:to>
      <xdr:col>41</xdr:col>
      <xdr:colOff>101600</xdr:colOff>
      <xdr:row>79</xdr:row>
      <xdr:rowOff>45701</xdr:rowOff>
    </xdr:to>
    <xdr:sp macro="" textlink="">
      <xdr:nvSpPr>
        <xdr:cNvPr id="435" name="楕円 434"/>
        <xdr:cNvSpPr/>
      </xdr:nvSpPr>
      <xdr:spPr>
        <a:xfrm>
          <a:off x="7810500" y="134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36828</xdr:rowOff>
    </xdr:from>
    <xdr:ext cx="469744" cy="259045"/>
    <xdr:sp macro="" textlink="">
      <xdr:nvSpPr>
        <xdr:cNvPr id="436" name="テキスト ボックス 435"/>
        <xdr:cNvSpPr txBox="1"/>
      </xdr:nvSpPr>
      <xdr:spPr>
        <a:xfrm>
          <a:off x="7626428" y="1358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158317</xdr:rowOff>
    </xdr:from>
    <xdr:to>
      <xdr:col>36</xdr:col>
      <xdr:colOff>165100</xdr:colOff>
      <xdr:row>79</xdr:row>
      <xdr:rowOff>88467</xdr:rowOff>
    </xdr:to>
    <xdr:sp macro="" textlink="">
      <xdr:nvSpPr>
        <xdr:cNvPr id="437" name="楕円 436"/>
        <xdr:cNvSpPr/>
      </xdr:nvSpPr>
      <xdr:spPr>
        <a:xfrm>
          <a:off x="6921500" y="1353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79594</xdr:rowOff>
    </xdr:from>
    <xdr:ext cx="378565" cy="259045"/>
    <xdr:sp macro="" textlink="">
      <xdr:nvSpPr>
        <xdr:cNvPr id="438" name="テキスト ボックス 437"/>
        <xdr:cNvSpPr txBox="1"/>
      </xdr:nvSpPr>
      <xdr:spPr>
        <a:xfrm>
          <a:off x="6783017" y="1362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43509</xdr:rowOff>
    </xdr:from>
    <xdr:to>
      <xdr:col>54</xdr:col>
      <xdr:colOff>189865</xdr:colOff>
      <xdr:row>99</xdr:row>
      <xdr:rowOff>4826</xdr:rowOff>
    </xdr:to>
    <xdr:cxnSp macro="">
      <xdr:nvCxnSpPr>
        <xdr:cNvPr id="464" name="直線コネクタ 463"/>
        <xdr:cNvCxnSpPr/>
      </xdr:nvCxnSpPr>
      <xdr:spPr>
        <a:xfrm flipV="1">
          <a:off x="10475595" y="15988359"/>
          <a:ext cx="1270" cy="990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8653</xdr:rowOff>
    </xdr:from>
    <xdr:ext cx="469744" cy="259045"/>
    <xdr:sp macro="" textlink="">
      <xdr:nvSpPr>
        <xdr:cNvPr id="465" name="普通建設事業費 （ うち更新整備　）最小値テキスト"/>
        <xdr:cNvSpPr txBox="1"/>
      </xdr:nvSpPr>
      <xdr:spPr>
        <a:xfrm>
          <a:off x="10528300" y="1698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4826</xdr:rowOff>
    </xdr:from>
    <xdr:to>
      <xdr:col>55</xdr:col>
      <xdr:colOff>88900</xdr:colOff>
      <xdr:row>99</xdr:row>
      <xdr:rowOff>4826</xdr:rowOff>
    </xdr:to>
    <xdr:cxnSp macro="">
      <xdr:nvCxnSpPr>
        <xdr:cNvPr id="466" name="直線コネクタ 465"/>
        <xdr:cNvCxnSpPr/>
      </xdr:nvCxnSpPr>
      <xdr:spPr>
        <a:xfrm>
          <a:off x="10388600" y="1697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161636</xdr:rowOff>
    </xdr:from>
    <xdr:ext cx="534377" cy="259045"/>
    <xdr:sp macro="" textlink="">
      <xdr:nvSpPr>
        <xdr:cNvPr id="467" name="普通建設事業費 （ うち更新整備　）最大値テキスト"/>
        <xdr:cNvSpPr txBox="1"/>
      </xdr:nvSpPr>
      <xdr:spPr>
        <a:xfrm>
          <a:off x="10528300" y="157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43509</xdr:rowOff>
    </xdr:from>
    <xdr:to>
      <xdr:col>55</xdr:col>
      <xdr:colOff>88900</xdr:colOff>
      <xdr:row>93</xdr:row>
      <xdr:rowOff>43509</xdr:rowOff>
    </xdr:to>
    <xdr:cxnSp macro="">
      <xdr:nvCxnSpPr>
        <xdr:cNvPr id="468" name="直線コネクタ 467"/>
        <xdr:cNvCxnSpPr/>
      </xdr:nvCxnSpPr>
      <xdr:spPr>
        <a:xfrm>
          <a:off x="10388600" y="1598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168602</xdr:rowOff>
    </xdr:from>
    <xdr:to>
      <xdr:col>55</xdr:col>
      <xdr:colOff>0</xdr:colOff>
      <xdr:row>95</xdr:row>
      <xdr:rowOff>7455</xdr:rowOff>
    </xdr:to>
    <xdr:cxnSp macro="">
      <xdr:nvCxnSpPr>
        <xdr:cNvPr id="469" name="直線コネクタ 468"/>
        <xdr:cNvCxnSpPr/>
      </xdr:nvCxnSpPr>
      <xdr:spPr>
        <a:xfrm flipV="1">
          <a:off x="9639300" y="16113452"/>
          <a:ext cx="838200" cy="18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56239</xdr:rowOff>
    </xdr:from>
    <xdr:ext cx="534377" cy="259045"/>
    <xdr:sp macro="" textlink="">
      <xdr:nvSpPr>
        <xdr:cNvPr id="470" name="普通建設事業費 （ うち更新整備　）平均値テキスト"/>
        <xdr:cNvSpPr txBox="1"/>
      </xdr:nvSpPr>
      <xdr:spPr>
        <a:xfrm>
          <a:off x="10528300" y="1651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77812</xdr:rowOff>
    </xdr:from>
    <xdr:to>
      <xdr:col>55</xdr:col>
      <xdr:colOff>50800</xdr:colOff>
      <xdr:row>97</xdr:row>
      <xdr:rowOff>7962</xdr:rowOff>
    </xdr:to>
    <xdr:sp macro="" textlink="">
      <xdr:nvSpPr>
        <xdr:cNvPr id="471" name="フローチャート: 判断 470"/>
        <xdr:cNvSpPr/>
      </xdr:nvSpPr>
      <xdr:spPr>
        <a:xfrm>
          <a:off x="10426700" y="165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96120</xdr:rowOff>
    </xdr:from>
    <xdr:to>
      <xdr:col>50</xdr:col>
      <xdr:colOff>114300</xdr:colOff>
      <xdr:row>95</xdr:row>
      <xdr:rowOff>7455</xdr:rowOff>
    </xdr:to>
    <xdr:cxnSp macro="">
      <xdr:nvCxnSpPr>
        <xdr:cNvPr id="472" name="直線コネクタ 471"/>
        <xdr:cNvCxnSpPr/>
      </xdr:nvCxnSpPr>
      <xdr:spPr>
        <a:xfrm>
          <a:off x="8750300" y="15526620"/>
          <a:ext cx="889000" cy="76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124856</xdr:rowOff>
    </xdr:from>
    <xdr:to>
      <xdr:col>50</xdr:col>
      <xdr:colOff>165100</xdr:colOff>
      <xdr:row>97</xdr:row>
      <xdr:rowOff>55006</xdr:rowOff>
    </xdr:to>
    <xdr:sp macro="" textlink="">
      <xdr:nvSpPr>
        <xdr:cNvPr id="473" name="フローチャート: 判断 472"/>
        <xdr:cNvSpPr/>
      </xdr:nvSpPr>
      <xdr:spPr>
        <a:xfrm>
          <a:off x="9588500" y="1658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46133</xdr:rowOff>
    </xdr:from>
    <xdr:ext cx="534377" cy="259045"/>
    <xdr:sp macro="" textlink="">
      <xdr:nvSpPr>
        <xdr:cNvPr id="474" name="テキスト ボックス 473"/>
        <xdr:cNvSpPr txBox="1"/>
      </xdr:nvSpPr>
      <xdr:spPr>
        <a:xfrm>
          <a:off x="9372111" y="1667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96120</xdr:rowOff>
    </xdr:from>
    <xdr:to>
      <xdr:col>45</xdr:col>
      <xdr:colOff>177800</xdr:colOff>
      <xdr:row>94</xdr:row>
      <xdr:rowOff>58710</xdr:rowOff>
    </xdr:to>
    <xdr:cxnSp macro="">
      <xdr:nvCxnSpPr>
        <xdr:cNvPr id="475" name="直線コネクタ 474"/>
        <xdr:cNvCxnSpPr/>
      </xdr:nvCxnSpPr>
      <xdr:spPr>
        <a:xfrm flipV="1">
          <a:off x="7861300" y="15526620"/>
          <a:ext cx="889000" cy="64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46430</xdr:rowOff>
    </xdr:from>
    <xdr:to>
      <xdr:col>46</xdr:col>
      <xdr:colOff>38100</xdr:colOff>
      <xdr:row>96</xdr:row>
      <xdr:rowOff>148030</xdr:rowOff>
    </xdr:to>
    <xdr:sp macro="" textlink="">
      <xdr:nvSpPr>
        <xdr:cNvPr id="476" name="フローチャート: 判断 475"/>
        <xdr:cNvSpPr/>
      </xdr:nvSpPr>
      <xdr:spPr>
        <a:xfrm>
          <a:off x="86995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139157</xdr:rowOff>
    </xdr:from>
    <xdr:ext cx="534377" cy="259045"/>
    <xdr:sp macro="" textlink="">
      <xdr:nvSpPr>
        <xdr:cNvPr id="477" name="テキスト ボックス 476"/>
        <xdr:cNvSpPr txBox="1"/>
      </xdr:nvSpPr>
      <xdr:spPr>
        <a:xfrm>
          <a:off x="8483111" y="1659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58710</xdr:rowOff>
    </xdr:from>
    <xdr:to>
      <xdr:col>41</xdr:col>
      <xdr:colOff>50800</xdr:colOff>
      <xdr:row>95</xdr:row>
      <xdr:rowOff>91546</xdr:rowOff>
    </xdr:to>
    <xdr:cxnSp macro="">
      <xdr:nvCxnSpPr>
        <xdr:cNvPr id="478" name="直線コネクタ 477"/>
        <xdr:cNvCxnSpPr/>
      </xdr:nvCxnSpPr>
      <xdr:spPr>
        <a:xfrm flipV="1">
          <a:off x="6972300" y="16175010"/>
          <a:ext cx="889000" cy="20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114488</xdr:rowOff>
    </xdr:from>
    <xdr:to>
      <xdr:col>41</xdr:col>
      <xdr:colOff>101600</xdr:colOff>
      <xdr:row>97</xdr:row>
      <xdr:rowOff>44638</xdr:rowOff>
    </xdr:to>
    <xdr:sp macro="" textlink="">
      <xdr:nvSpPr>
        <xdr:cNvPr id="479" name="フローチャート: 判断 478"/>
        <xdr:cNvSpPr/>
      </xdr:nvSpPr>
      <xdr:spPr>
        <a:xfrm>
          <a:off x="7810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35765</xdr:rowOff>
    </xdr:from>
    <xdr:ext cx="534377" cy="259045"/>
    <xdr:sp macro="" textlink="">
      <xdr:nvSpPr>
        <xdr:cNvPr id="480" name="テキスト ボックス 479"/>
        <xdr:cNvSpPr txBox="1"/>
      </xdr:nvSpPr>
      <xdr:spPr>
        <a:xfrm>
          <a:off x="7594111" y="166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20762</xdr:rowOff>
    </xdr:from>
    <xdr:to>
      <xdr:col>36</xdr:col>
      <xdr:colOff>165100</xdr:colOff>
      <xdr:row>97</xdr:row>
      <xdr:rowOff>122362</xdr:rowOff>
    </xdr:to>
    <xdr:sp macro="" textlink="">
      <xdr:nvSpPr>
        <xdr:cNvPr id="481" name="フローチャート: 判断 480"/>
        <xdr:cNvSpPr/>
      </xdr:nvSpPr>
      <xdr:spPr>
        <a:xfrm>
          <a:off x="6921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113489</xdr:rowOff>
    </xdr:from>
    <xdr:ext cx="534377" cy="259045"/>
    <xdr:sp macro="" textlink="">
      <xdr:nvSpPr>
        <xdr:cNvPr id="482" name="テキスト ボックス 481"/>
        <xdr:cNvSpPr txBox="1"/>
      </xdr:nvSpPr>
      <xdr:spPr>
        <a:xfrm>
          <a:off x="6705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117802</xdr:rowOff>
    </xdr:from>
    <xdr:to>
      <xdr:col>55</xdr:col>
      <xdr:colOff>50800</xdr:colOff>
      <xdr:row>94</xdr:row>
      <xdr:rowOff>47952</xdr:rowOff>
    </xdr:to>
    <xdr:sp macro="" textlink="">
      <xdr:nvSpPr>
        <xdr:cNvPr id="488" name="楕円 487"/>
        <xdr:cNvSpPr/>
      </xdr:nvSpPr>
      <xdr:spPr>
        <a:xfrm>
          <a:off x="10426700" y="1606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32729</xdr:rowOff>
    </xdr:from>
    <xdr:ext cx="534377" cy="259045"/>
    <xdr:sp macro="" textlink="">
      <xdr:nvSpPr>
        <xdr:cNvPr id="489" name="普通建設事業費 （ うち更新整備　）該当値テキスト"/>
        <xdr:cNvSpPr txBox="1"/>
      </xdr:nvSpPr>
      <xdr:spPr>
        <a:xfrm>
          <a:off x="10528300" y="1597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128105</xdr:rowOff>
    </xdr:from>
    <xdr:to>
      <xdr:col>50</xdr:col>
      <xdr:colOff>165100</xdr:colOff>
      <xdr:row>95</xdr:row>
      <xdr:rowOff>58255</xdr:rowOff>
    </xdr:to>
    <xdr:sp macro="" textlink="">
      <xdr:nvSpPr>
        <xdr:cNvPr id="490" name="楕円 489"/>
        <xdr:cNvSpPr/>
      </xdr:nvSpPr>
      <xdr:spPr>
        <a:xfrm>
          <a:off x="9588500" y="162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74782</xdr:rowOff>
    </xdr:from>
    <xdr:ext cx="534377" cy="259045"/>
    <xdr:sp macro="" textlink="">
      <xdr:nvSpPr>
        <xdr:cNvPr id="491" name="テキスト ボックス 490"/>
        <xdr:cNvSpPr txBox="1"/>
      </xdr:nvSpPr>
      <xdr:spPr>
        <a:xfrm>
          <a:off x="9372111" y="1601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45320</xdr:rowOff>
    </xdr:from>
    <xdr:to>
      <xdr:col>46</xdr:col>
      <xdr:colOff>38100</xdr:colOff>
      <xdr:row>90</xdr:row>
      <xdr:rowOff>146920</xdr:rowOff>
    </xdr:to>
    <xdr:sp macro="" textlink="">
      <xdr:nvSpPr>
        <xdr:cNvPr id="492" name="楕円 491"/>
        <xdr:cNvSpPr/>
      </xdr:nvSpPr>
      <xdr:spPr>
        <a:xfrm>
          <a:off x="8699500" y="154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163447</xdr:rowOff>
    </xdr:from>
    <xdr:ext cx="534377" cy="259045"/>
    <xdr:sp macro="" textlink="">
      <xdr:nvSpPr>
        <xdr:cNvPr id="493" name="テキスト ボックス 492"/>
        <xdr:cNvSpPr txBox="1"/>
      </xdr:nvSpPr>
      <xdr:spPr>
        <a:xfrm>
          <a:off x="8483111" y="1525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7910</xdr:rowOff>
    </xdr:from>
    <xdr:to>
      <xdr:col>41</xdr:col>
      <xdr:colOff>101600</xdr:colOff>
      <xdr:row>94</xdr:row>
      <xdr:rowOff>109510</xdr:rowOff>
    </xdr:to>
    <xdr:sp macro="" textlink="">
      <xdr:nvSpPr>
        <xdr:cNvPr id="494" name="楕円 493"/>
        <xdr:cNvSpPr/>
      </xdr:nvSpPr>
      <xdr:spPr>
        <a:xfrm>
          <a:off x="7810500" y="161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126037</xdr:rowOff>
    </xdr:from>
    <xdr:ext cx="534377" cy="259045"/>
    <xdr:sp macro="" textlink="">
      <xdr:nvSpPr>
        <xdr:cNvPr id="495" name="テキスト ボックス 494"/>
        <xdr:cNvSpPr txBox="1"/>
      </xdr:nvSpPr>
      <xdr:spPr>
        <a:xfrm>
          <a:off x="7594111" y="1589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40746</xdr:rowOff>
    </xdr:from>
    <xdr:to>
      <xdr:col>36</xdr:col>
      <xdr:colOff>165100</xdr:colOff>
      <xdr:row>95</xdr:row>
      <xdr:rowOff>142346</xdr:rowOff>
    </xdr:to>
    <xdr:sp macro="" textlink="">
      <xdr:nvSpPr>
        <xdr:cNvPr id="496" name="楕円 495"/>
        <xdr:cNvSpPr/>
      </xdr:nvSpPr>
      <xdr:spPr>
        <a:xfrm>
          <a:off x="6921500" y="163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158873</xdr:rowOff>
    </xdr:from>
    <xdr:ext cx="534377" cy="259045"/>
    <xdr:sp macro="" textlink="">
      <xdr:nvSpPr>
        <xdr:cNvPr id="497" name="テキスト ボックス 496"/>
        <xdr:cNvSpPr txBox="1"/>
      </xdr:nvSpPr>
      <xdr:spPr>
        <a:xfrm>
          <a:off x="6705111" y="1610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1" name="テキスト ボックス 510"/>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21" name="直線コネクタ 520"/>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24" name="災害復旧事業費最大値テキスト"/>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25" name="直線コネクタ 524"/>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26543</xdr:rowOff>
    </xdr:from>
    <xdr:to>
      <xdr:col>85</xdr:col>
      <xdr:colOff>127000</xdr:colOff>
      <xdr:row>39</xdr:row>
      <xdr:rowOff>31191</xdr:rowOff>
    </xdr:to>
    <xdr:cxnSp macro="">
      <xdr:nvCxnSpPr>
        <xdr:cNvPr id="526" name="直線コネクタ 525"/>
        <xdr:cNvCxnSpPr/>
      </xdr:nvCxnSpPr>
      <xdr:spPr>
        <a:xfrm flipV="1">
          <a:off x="15481300" y="6713093"/>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59275</xdr:rowOff>
    </xdr:from>
    <xdr:ext cx="469744" cy="259045"/>
    <xdr:sp macro="" textlink="">
      <xdr:nvSpPr>
        <xdr:cNvPr id="527" name="災害復旧事業費平均値テキスト"/>
        <xdr:cNvSpPr txBox="1"/>
      </xdr:nvSpPr>
      <xdr:spPr>
        <a:xfrm>
          <a:off x="16370300" y="640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8" name="フローチャート: 判断 527"/>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31191</xdr:rowOff>
    </xdr:from>
    <xdr:to>
      <xdr:col>81</xdr:col>
      <xdr:colOff>50800</xdr:colOff>
      <xdr:row>39</xdr:row>
      <xdr:rowOff>38812</xdr:rowOff>
    </xdr:to>
    <xdr:cxnSp macro="">
      <xdr:nvCxnSpPr>
        <xdr:cNvPr id="529" name="直線コネクタ 528"/>
        <xdr:cNvCxnSpPr/>
      </xdr:nvCxnSpPr>
      <xdr:spPr>
        <a:xfrm flipV="1">
          <a:off x="14592300" y="6717741"/>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30" name="フローチャート: 判断 529"/>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57294</xdr:rowOff>
    </xdr:from>
    <xdr:ext cx="378565" cy="259045"/>
    <xdr:sp macro="" textlink="">
      <xdr:nvSpPr>
        <xdr:cNvPr id="531" name="テキスト ボックス 530"/>
        <xdr:cNvSpPr txBox="1"/>
      </xdr:nvSpPr>
      <xdr:spPr>
        <a:xfrm>
          <a:off x="15292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166294</xdr:rowOff>
    </xdr:from>
    <xdr:to>
      <xdr:col>76</xdr:col>
      <xdr:colOff>114300</xdr:colOff>
      <xdr:row>39</xdr:row>
      <xdr:rowOff>38812</xdr:rowOff>
    </xdr:to>
    <xdr:cxnSp macro="">
      <xdr:nvCxnSpPr>
        <xdr:cNvPr id="532" name="直線コネクタ 531"/>
        <xdr:cNvCxnSpPr/>
      </xdr:nvCxnSpPr>
      <xdr:spPr>
        <a:xfrm>
          <a:off x="13703300" y="6681394"/>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33" name="フローチャート: 判断 532"/>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148734</xdr:rowOff>
    </xdr:from>
    <xdr:ext cx="469744" cy="259045"/>
    <xdr:sp macro="" textlink="">
      <xdr:nvSpPr>
        <xdr:cNvPr id="534" name="テキスト ボックス 533"/>
        <xdr:cNvSpPr txBox="1"/>
      </xdr:nvSpPr>
      <xdr:spPr>
        <a:xfrm>
          <a:off x="14357428"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115774</xdr:rowOff>
    </xdr:from>
    <xdr:to>
      <xdr:col>71</xdr:col>
      <xdr:colOff>177800</xdr:colOff>
      <xdr:row>38</xdr:row>
      <xdr:rowOff>166294</xdr:rowOff>
    </xdr:to>
    <xdr:cxnSp macro="">
      <xdr:nvCxnSpPr>
        <xdr:cNvPr id="535" name="直線コネクタ 534"/>
        <xdr:cNvCxnSpPr/>
      </xdr:nvCxnSpPr>
      <xdr:spPr>
        <a:xfrm>
          <a:off x="12814300" y="6630874"/>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6" name="フローチャート: 判断 535"/>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37" name="テキスト ボックス 536"/>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8" name="フローチャート: 判断 537"/>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159072</xdr:rowOff>
    </xdr:from>
    <xdr:ext cx="469744" cy="259045"/>
    <xdr:sp macro="" textlink="">
      <xdr:nvSpPr>
        <xdr:cNvPr id="539" name="テキスト ボックス 538"/>
        <xdr:cNvSpPr txBox="1"/>
      </xdr:nvSpPr>
      <xdr:spPr>
        <a:xfrm>
          <a:off x="12579428" y="667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147193</xdr:rowOff>
    </xdr:from>
    <xdr:to>
      <xdr:col>85</xdr:col>
      <xdr:colOff>177800</xdr:colOff>
      <xdr:row>39</xdr:row>
      <xdr:rowOff>77343</xdr:rowOff>
    </xdr:to>
    <xdr:sp macro="" textlink="">
      <xdr:nvSpPr>
        <xdr:cNvPr id="545" name="楕円 544"/>
        <xdr:cNvSpPr/>
      </xdr:nvSpPr>
      <xdr:spPr>
        <a:xfrm>
          <a:off x="162687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378565" cy="259045"/>
    <xdr:sp macro="" textlink="">
      <xdr:nvSpPr>
        <xdr:cNvPr id="546" name="災害復旧事業費該当値テキスト"/>
        <xdr:cNvSpPr txBox="1"/>
      </xdr:nvSpPr>
      <xdr:spPr>
        <a:xfrm>
          <a:off x="16370300" y="6577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151841</xdr:rowOff>
    </xdr:from>
    <xdr:to>
      <xdr:col>81</xdr:col>
      <xdr:colOff>101600</xdr:colOff>
      <xdr:row>39</xdr:row>
      <xdr:rowOff>81991</xdr:rowOff>
    </xdr:to>
    <xdr:sp macro="" textlink="">
      <xdr:nvSpPr>
        <xdr:cNvPr id="547" name="楕円 546"/>
        <xdr:cNvSpPr/>
      </xdr:nvSpPr>
      <xdr:spPr>
        <a:xfrm>
          <a:off x="15430500" y="66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73118</xdr:rowOff>
    </xdr:from>
    <xdr:ext cx="378565" cy="259045"/>
    <xdr:sp macro="" textlink="">
      <xdr:nvSpPr>
        <xdr:cNvPr id="548" name="テキスト ボックス 547"/>
        <xdr:cNvSpPr txBox="1"/>
      </xdr:nvSpPr>
      <xdr:spPr>
        <a:xfrm>
          <a:off x="15292017" y="6759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159462</xdr:rowOff>
    </xdr:from>
    <xdr:to>
      <xdr:col>76</xdr:col>
      <xdr:colOff>165100</xdr:colOff>
      <xdr:row>39</xdr:row>
      <xdr:rowOff>89612</xdr:rowOff>
    </xdr:to>
    <xdr:sp macro="" textlink="">
      <xdr:nvSpPr>
        <xdr:cNvPr id="549" name="楕円 548"/>
        <xdr:cNvSpPr/>
      </xdr:nvSpPr>
      <xdr:spPr>
        <a:xfrm>
          <a:off x="14541500" y="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80739</xdr:rowOff>
    </xdr:from>
    <xdr:ext cx="313932" cy="259045"/>
    <xdr:sp macro="" textlink="">
      <xdr:nvSpPr>
        <xdr:cNvPr id="550" name="テキスト ボックス 549"/>
        <xdr:cNvSpPr txBox="1"/>
      </xdr:nvSpPr>
      <xdr:spPr>
        <a:xfrm>
          <a:off x="14435333" y="6767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115494</xdr:rowOff>
    </xdr:from>
    <xdr:to>
      <xdr:col>72</xdr:col>
      <xdr:colOff>38100</xdr:colOff>
      <xdr:row>39</xdr:row>
      <xdr:rowOff>45644</xdr:rowOff>
    </xdr:to>
    <xdr:sp macro="" textlink="">
      <xdr:nvSpPr>
        <xdr:cNvPr id="551" name="楕円 550"/>
        <xdr:cNvSpPr/>
      </xdr:nvSpPr>
      <xdr:spPr>
        <a:xfrm>
          <a:off x="13652500" y="66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36771</xdr:rowOff>
    </xdr:from>
    <xdr:ext cx="378565" cy="259045"/>
    <xdr:sp macro="" textlink="">
      <xdr:nvSpPr>
        <xdr:cNvPr id="552" name="テキスト ボックス 551"/>
        <xdr:cNvSpPr txBox="1"/>
      </xdr:nvSpPr>
      <xdr:spPr>
        <a:xfrm>
          <a:off x="13514017" y="672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64974</xdr:rowOff>
    </xdr:from>
    <xdr:to>
      <xdr:col>67</xdr:col>
      <xdr:colOff>101600</xdr:colOff>
      <xdr:row>38</xdr:row>
      <xdr:rowOff>166574</xdr:rowOff>
    </xdr:to>
    <xdr:sp macro="" textlink="">
      <xdr:nvSpPr>
        <xdr:cNvPr id="553" name="楕円 552"/>
        <xdr:cNvSpPr/>
      </xdr:nvSpPr>
      <xdr:spPr>
        <a:xfrm>
          <a:off x="12763500" y="65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11650</xdr:rowOff>
    </xdr:from>
    <xdr:ext cx="469744" cy="259045"/>
    <xdr:sp macro="" textlink="">
      <xdr:nvSpPr>
        <xdr:cNvPr id="554" name="テキスト ボックス 553"/>
        <xdr:cNvSpPr txBox="1"/>
      </xdr:nvSpPr>
      <xdr:spPr>
        <a:xfrm>
          <a:off x="12579428" y="635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7" name="直線コネクタ 626"/>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8" name="公債費最小値テキスト"/>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9" name="直線コネクタ 628"/>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30" name="公債費最大値テキスト"/>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31" name="直線コネクタ 630"/>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56794</xdr:rowOff>
    </xdr:from>
    <xdr:to>
      <xdr:col>85</xdr:col>
      <xdr:colOff>127000</xdr:colOff>
      <xdr:row>73</xdr:row>
      <xdr:rowOff>80969</xdr:rowOff>
    </xdr:to>
    <xdr:cxnSp macro="">
      <xdr:nvCxnSpPr>
        <xdr:cNvPr id="632" name="直線コネクタ 631"/>
        <xdr:cNvCxnSpPr/>
      </xdr:nvCxnSpPr>
      <xdr:spPr>
        <a:xfrm flipV="1">
          <a:off x="15481300" y="12572644"/>
          <a:ext cx="838200" cy="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90949</xdr:rowOff>
    </xdr:from>
    <xdr:ext cx="534377" cy="259045"/>
    <xdr:sp macro="" textlink="">
      <xdr:nvSpPr>
        <xdr:cNvPr id="633" name="公債費平均値テキスト"/>
        <xdr:cNvSpPr txBox="1"/>
      </xdr:nvSpPr>
      <xdr:spPr>
        <a:xfrm>
          <a:off x="16370300" y="127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34" name="フローチャート: 判断 633"/>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80969</xdr:rowOff>
    </xdr:from>
    <xdr:to>
      <xdr:col>81</xdr:col>
      <xdr:colOff>50800</xdr:colOff>
      <xdr:row>73</xdr:row>
      <xdr:rowOff>97275</xdr:rowOff>
    </xdr:to>
    <xdr:cxnSp macro="">
      <xdr:nvCxnSpPr>
        <xdr:cNvPr id="635" name="直線コネクタ 634"/>
        <xdr:cNvCxnSpPr/>
      </xdr:nvCxnSpPr>
      <xdr:spPr>
        <a:xfrm flipV="1">
          <a:off x="14592300" y="12596819"/>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6" name="フローチャート: 判断 635"/>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34732</xdr:rowOff>
    </xdr:from>
    <xdr:ext cx="534377" cy="259045"/>
    <xdr:sp macro="" textlink="">
      <xdr:nvSpPr>
        <xdr:cNvPr id="637" name="テキスト ボックス 636"/>
        <xdr:cNvSpPr txBox="1"/>
      </xdr:nvSpPr>
      <xdr:spPr>
        <a:xfrm>
          <a:off x="15214111" y="128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97275</xdr:rowOff>
    </xdr:from>
    <xdr:to>
      <xdr:col>76</xdr:col>
      <xdr:colOff>114300</xdr:colOff>
      <xdr:row>73</xdr:row>
      <xdr:rowOff>146558</xdr:rowOff>
    </xdr:to>
    <xdr:cxnSp macro="">
      <xdr:nvCxnSpPr>
        <xdr:cNvPr id="638" name="直線コネクタ 637"/>
        <xdr:cNvCxnSpPr/>
      </xdr:nvCxnSpPr>
      <xdr:spPr>
        <a:xfrm flipV="1">
          <a:off x="13703300" y="12613125"/>
          <a:ext cx="889000" cy="4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9" name="フローチャート: 判断 638"/>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78605</xdr:rowOff>
    </xdr:from>
    <xdr:ext cx="534377" cy="259045"/>
    <xdr:sp macro="" textlink="">
      <xdr:nvSpPr>
        <xdr:cNvPr id="640" name="テキスト ボックス 639"/>
        <xdr:cNvSpPr txBox="1"/>
      </xdr:nvSpPr>
      <xdr:spPr>
        <a:xfrm>
          <a:off x="14325111" y="129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146558</xdr:rowOff>
    </xdr:from>
    <xdr:to>
      <xdr:col>71</xdr:col>
      <xdr:colOff>177800</xdr:colOff>
      <xdr:row>74</xdr:row>
      <xdr:rowOff>37002</xdr:rowOff>
    </xdr:to>
    <xdr:cxnSp macro="">
      <xdr:nvCxnSpPr>
        <xdr:cNvPr id="641" name="直線コネクタ 640"/>
        <xdr:cNvCxnSpPr/>
      </xdr:nvCxnSpPr>
      <xdr:spPr>
        <a:xfrm flipV="1">
          <a:off x="12814300" y="12662408"/>
          <a:ext cx="889000" cy="6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42" name="フローチャート: 判断 641"/>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89787</xdr:rowOff>
    </xdr:from>
    <xdr:ext cx="534377" cy="259045"/>
    <xdr:sp macro="" textlink="">
      <xdr:nvSpPr>
        <xdr:cNvPr id="643" name="テキスト ボックス 642"/>
        <xdr:cNvSpPr txBox="1"/>
      </xdr:nvSpPr>
      <xdr:spPr>
        <a:xfrm>
          <a:off x="13436111" y="129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44" name="フローチャート: 判断 643"/>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109770</xdr:rowOff>
    </xdr:from>
    <xdr:ext cx="534377" cy="259045"/>
    <xdr:sp macro="" textlink="">
      <xdr:nvSpPr>
        <xdr:cNvPr id="645" name="テキスト ボックス 644"/>
        <xdr:cNvSpPr txBox="1"/>
      </xdr:nvSpPr>
      <xdr:spPr>
        <a:xfrm>
          <a:off x="12547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5994</xdr:rowOff>
    </xdr:from>
    <xdr:to>
      <xdr:col>85</xdr:col>
      <xdr:colOff>177800</xdr:colOff>
      <xdr:row>73</xdr:row>
      <xdr:rowOff>107594</xdr:rowOff>
    </xdr:to>
    <xdr:sp macro="" textlink="">
      <xdr:nvSpPr>
        <xdr:cNvPr id="651" name="楕円 650"/>
        <xdr:cNvSpPr/>
      </xdr:nvSpPr>
      <xdr:spPr>
        <a:xfrm>
          <a:off x="16268700" y="125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28871</xdr:rowOff>
    </xdr:from>
    <xdr:ext cx="534377" cy="259045"/>
    <xdr:sp macro="" textlink="">
      <xdr:nvSpPr>
        <xdr:cNvPr id="652" name="公債費該当値テキスト"/>
        <xdr:cNvSpPr txBox="1"/>
      </xdr:nvSpPr>
      <xdr:spPr>
        <a:xfrm>
          <a:off x="16370300" y="123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30169</xdr:rowOff>
    </xdr:from>
    <xdr:to>
      <xdr:col>81</xdr:col>
      <xdr:colOff>101600</xdr:colOff>
      <xdr:row>73</xdr:row>
      <xdr:rowOff>131769</xdr:rowOff>
    </xdr:to>
    <xdr:sp macro="" textlink="">
      <xdr:nvSpPr>
        <xdr:cNvPr id="653" name="楕円 652"/>
        <xdr:cNvSpPr/>
      </xdr:nvSpPr>
      <xdr:spPr>
        <a:xfrm>
          <a:off x="15430500" y="1254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148296</xdr:rowOff>
    </xdr:from>
    <xdr:ext cx="534377" cy="259045"/>
    <xdr:sp macro="" textlink="">
      <xdr:nvSpPr>
        <xdr:cNvPr id="654" name="テキスト ボックス 653"/>
        <xdr:cNvSpPr txBox="1"/>
      </xdr:nvSpPr>
      <xdr:spPr>
        <a:xfrm>
          <a:off x="15214111" y="1232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46475</xdr:rowOff>
    </xdr:from>
    <xdr:to>
      <xdr:col>76</xdr:col>
      <xdr:colOff>165100</xdr:colOff>
      <xdr:row>73</xdr:row>
      <xdr:rowOff>148075</xdr:rowOff>
    </xdr:to>
    <xdr:sp macro="" textlink="">
      <xdr:nvSpPr>
        <xdr:cNvPr id="655" name="楕円 654"/>
        <xdr:cNvSpPr/>
      </xdr:nvSpPr>
      <xdr:spPr>
        <a:xfrm>
          <a:off x="14541500" y="125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164602</xdr:rowOff>
    </xdr:from>
    <xdr:ext cx="534377" cy="259045"/>
    <xdr:sp macro="" textlink="">
      <xdr:nvSpPr>
        <xdr:cNvPr id="656" name="テキスト ボックス 655"/>
        <xdr:cNvSpPr txBox="1"/>
      </xdr:nvSpPr>
      <xdr:spPr>
        <a:xfrm>
          <a:off x="14325111" y="1233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95758</xdr:rowOff>
    </xdr:from>
    <xdr:to>
      <xdr:col>72</xdr:col>
      <xdr:colOff>38100</xdr:colOff>
      <xdr:row>74</xdr:row>
      <xdr:rowOff>25908</xdr:rowOff>
    </xdr:to>
    <xdr:sp macro="" textlink="">
      <xdr:nvSpPr>
        <xdr:cNvPr id="657" name="楕円 656"/>
        <xdr:cNvSpPr/>
      </xdr:nvSpPr>
      <xdr:spPr>
        <a:xfrm>
          <a:off x="13652500" y="126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42435</xdr:rowOff>
    </xdr:from>
    <xdr:ext cx="534377" cy="259045"/>
    <xdr:sp macro="" textlink="">
      <xdr:nvSpPr>
        <xdr:cNvPr id="658" name="テキスト ボックス 657"/>
        <xdr:cNvSpPr txBox="1"/>
      </xdr:nvSpPr>
      <xdr:spPr>
        <a:xfrm>
          <a:off x="13436111" y="1238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157652</xdr:rowOff>
    </xdr:from>
    <xdr:to>
      <xdr:col>67</xdr:col>
      <xdr:colOff>101600</xdr:colOff>
      <xdr:row>74</xdr:row>
      <xdr:rowOff>87802</xdr:rowOff>
    </xdr:to>
    <xdr:sp macro="" textlink="">
      <xdr:nvSpPr>
        <xdr:cNvPr id="659" name="楕円 658"/>
        <xdr:cNvSpPr/>
      </xdr:nvSpPr>
      <xdr:spPr>
        <a:xfrm>
          <a:off x="12763500" y="1267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104329</xdr:rowOff>
    </xdr:from>
    <xdr:ext cx="534377" cy="259045"/>
    <xdr:sp macro="" textlink="">
      <xdr:nvSpPr>
        <xdr:cNvPr id="660" name="テキスト ボックス 659"/>
        <xdr:cNvSpPr txBox="1"/>
      </xdr:nvSpPr>
      <xdr:spPr>
        <a:xfrm>
          <a:off x="12547111" y="1244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25248</xdr:rowOff>
    </xdr:from>
    <xdr:to>
      <xdr:col>85</xdr:col>
      <xdr:colOff>126364</xdr:colOff>
      <xdr:row>99</xdr:row>
      <xdr:rowOff>84499</xdr:rowOff>
    </xdr:to>
    <xdr:cxnSp macro="">
      <xdr:nvCxnSpPr>
        <xdr:cNvPr id="686" name="直線コネクタ 685"/>
        <xdr:cNvCxnSpPr/>
      </xdr:nvCxnSpPr>
      <xdr:spPr>
        <a:xfrm flipV="1">
          <a:off x="16317595" y="16141548"/>
          <a:ext cx="1269" cy="916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88326</xdr:rowOff>
    </xdr:from>
    <xdr:ext cx="469744" cy="259045"/>
    <xdr:sp macro="" textlink="">
      <xdr:nvSpPr>
        <xdr:cNvPr id="687" name="積立金最小値テキスト"/>
        <xdr:cNvSpPr txBox="1"/>
      </xdr:nvSpPr>
      <xdr:spPr>
        <a:xfrm>
          <a:off x="16370300" y="1706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84499</xdr:rowOff>
    </xdr:from>
    <xdr:to>
      <xdr:col>86</xdr:col>
      <xdr:colOff>25400</xdr:colOff>
      <xdr:row>99</xdr:row>
      <xdr:rowOff>84499</xdr:rowOff>
    </xdr:to>
    <xdr:cxnSp macro="">
      <xdr:nvCxnSpPr>
        <xdr:cNvPr id="688" name="直線コネクタ 687"/>
        <xdr:cNvCxnSpPr/>
      </xdr:nvCxnSpPr>
      <xdr:spPr>
        <a:xfrm>
          <a:off x="16230600" y="1705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143375</xdr:rowOff>
    </xdr:from>
    <xdr:ext cx="534377" cy="259045"/>
    <xdr:sp macro="" textlink="">
      <xdr:nvSpPr>
        <xdr:cNvPr id="689" name="積立金最大値テキスト"/>
        <xdr:cNvSpPr txBox="1"/>
      </xdr:nvSpPr>
      <xdr:spPr>
        <a:xfrm>
          <a:off x="16370300" y="1591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25248</xdr:rowOff>
    </xdr:from>
    <xdr:to>
      <xdr:col>86</xdr:col>
      <xdr:colOff>25400</xdr:colOff>
      <xdr:row>94</xdr:row>
      <xdr:rowOff>25248</xdr:rowOff>
    </xdr:to>
    <xdr:cxnSp macro="">
      <xdr:nvCxnSpPr>
        <xdr:cNvPr id="690" name="直線コネクタ 689"/>
        <xdr:cNvCxnSpPr/>
      </xdr:nvCxnSpPr>
      <xdr:spPr>
        <a:xfrm>
          <a:off x="16230600" y="1614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25248</xdr:rowOff>
    </xdr:from>
    <xdr:to>
      <xdr:col>85</xdr:col>
      <xdr:colOff>127000</xdr:colOff>
      <xdr:row>97</xdr:row>
      <xdr:rowOff>151761</xdr:rowOff>
    </xdr:to>
    <xdr:cxnSp macro="">
      <xdr:nvCxnSpPr>
        <xdr:cNvPr id="691" name="直線コネクタ 690"/>
        <xdr:cNvCxnSpPr/>
      </xdr:nvCxnSpPr>
      <xdr:spPr>
        <a:xfrm flipV="1">
          <a:off x="15481300" y="16141548"/>
          <a:ext cx="838200" cy="64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124520</xdr:rowOff>
    </xdr:from>
    <xdr:ext cx="534377" cy="259045"/>
    <xdr:sp macro="" textlink="">
      <xdr:nvSpPr>
        <xdr:cNvPr id="692" name="積立金平均値テキスト"/>
        <xdr:cNvSpPr txBox="1"/>
      </xdr:nvSpPr>
      <xdr:spPr>
        <a:xfrm>
          <a:off x="16370300" y="1675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146093</xdr:rowOff>
    </xdr:from>
    <xdr:to>
      <xdr:col>85</xdr:col>
      <xdr:colOff>177800</xdr:colOff>
      <xdr:row>98</xdr:row>
      <xdr:rowOff>76243</xdr:rowOff>
    </xdr:to>
    <xdr:sp macro="" textlink="">
      <xdr:nvSpPr>
        <xdr:cNvPr id="693" name="フローチャート: 判断 692"/>
        <xdr:cNvSpPr/>
      </xdr:nvSpPr>
      <xdr:spPr>
        <a:xfrm>
          <a:off x="16268700" y="167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151761</xdr:rowOff>
    </xdr:from>
    <xdr:to>
      <xdr:col>81</xdr:col>
      <xdr:colOff>50800</xdr:colOff>
      <xdr:row>99</xdr:row>
      <xdr:rowOff>63695</xdr:rowOff>
    </xdr:to>
    <xdr:cxnSp macro="">
      <xdr:nvCxnSpPr>
        <xdr:cNvPr id="694" name="直線コネクタ 693"/>
        <xdr:cNvCxnSpPr/>
      </xdr:nvCxnSpPr>
      <xdr:spPr>
        <a:xfrm flipV="1">
          <a:off x="14592300" y="16782411"/>
          <a:ext cx="889000" cy="25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137004</xdr:rowOff>
    </xdr:from>
    <xdr:to>
      <xdr:col>81</xdr:col>
      <xdr:colOff>101600</xdr:colOff>
      <xdr:row>98</xdr:row>
      <xdr:rowOff>67154</xdr:rowOff>
    </xdr:to>
    <xdr:sp macro="" textlink="">
      <xdr:nvSpPr>
        <xdr:cNvPr id="695" name="フローチャート: 判断 694"/>
        <xdr:cNvSpPr/>
      </xdr:nvSpPr>
      <xdr:spPr>
        <a:xfrm>
          <a:off x="15430500" y="1676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58281</xdr:rowOff>
    </xdr:from>
    <xdr:ext cx="534377" cy="259045"/>
    <xdr:sp macro="" textlink="">
      <xdr:nvSpPr>
        <xdr:cNvPr id="696" name="テキスト ボックス 695"/>
        <xdr:cNvSpPr txBox="1"/>
      </xdr:nvSpPr>
      <xdr:spPr>
        <a:xfrm>
          <a:off x="15214111" y="1686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50622</xdr:rowOff>
    </xdr:from>
    <xdr:to>
      <xdr:col>76</xdr:col>
      <xdr:colOff>114300</xdr:colOff>
      <xdr:row>99</xdr:row>
      <xdr:rowOff>63695</xdr:rowOff>
    </xdr:to>
    <xdr:cxnSp macro="">
      <xdr:nvCxnSpPr>
        <xdr:cNvPr id="697" name="直線コネクタ 696"/>
        <xdr:cNvCxnSpPr/>
      </xdr:nvCxnSpPr>
      <xdr:spPr>
        <a:xfrm>
          <a:off x="13703300" y="17024172"/>
          <a:ext cx="889000" cy="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77699</xdr:rowOff>
    </xdr:from>
    <xdr:to>
      <xdr:col>76</xdr:col>
      <xdr:colOff>165100</xdr:colOff>
      <xdr:row>99</xdr:row>
      <xdr:rowOff>7849</xdr:rowOff>
    </xdr:to>
    <xdr:sp macro="" textlink="">
      <xdr:nvSpPr>
        <xdr:cNvPr id="698" name="フローチャート: 判断 697"/>
        <xdr:cNvSpPr/>
      </xdr:nvSpPr>
      <xdr:spPr>
        <a:xfrm>
          <a:off x="14541500" y="1687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24376</xdr:rowOff>
    </xdr:from>
    <xdr:ext cx="534377" cy="259045"/>
    <xdr:sp macro="" textlink="">
      <xdr:nvSpPr>
        <xdr:cNvPr id="699" name="テキスト ボックス 698"/>
        <xdr:cNvSpPr txBox="1"/>
      </xdr:nvSpPr>
      <xdr:spPr>
        <a:xfrm>
          <a:off x="14325111" y="1665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75778</xdr:rowOff>
    </xdr:from>
    <xdr:to>
      <xdr:col>71</xdr:col>
      <xdr:colOff>177800</xdr:colOff>
      <xdr:row>99</xdr:row>
      <xdr:rowOff>50622</xdr:rowOff>
    </xdr:to>
    <xdr:cxnSp macro="">
      <xdr:nvCxnSpPr>
        <xdr:cNvPr id="700" name="直線コネクタ 699"/>
        <xdr:cNvCxnSpPr/>
      </xdr:nvCxnSpPr>
      <xdr:spPr>
        <a:xfrm>
          <a:off x="12814300" y="15506278"/>
          <a:ext cx="889000" cy="151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142229</xdr:rowOff>
    </xdr:from>
    <xdr:to>
      <xdr:col>72</xdr:col>
      <xdr:colOff>38100</xdr:colOff>
      <xdr:row>98</xdr:row>
      <xdr:rowOff>72379</xdr:rowOff>
    </xdr:to>
    <xdr:sp macro="" textlink="">
      <xdr:nvSpPr>
        <xdr:cNvPr id="701" name="フローチャート: 判断 700"/>
        <xdr:cNvSpPr/>
      </xdr:nvSpPr>
      <xdr:spPr>
        <a:xfrm>
          <a:off x="13652500" y="1677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88906</xdr:rowOff>
    </xdr:from>
    <xdr:ext cx="534377" cy="259045"/>
    <xdr:sp macro="" textlink="">
      <xdr:nvSpPr>
        <xdr:cNvPr id="702" name="テキスト ボックス 701"/>
        <xdr:cNvSpPr txBox="1"/>
      </xdr:nvSpPr>
      <xdr:spPr>
        <a:xfrm>
          <a:off x="13436111" y="1654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104913</xdr:rowOff>
    </xdr:from>
    <xdr:to>
      <xdr:col>67</xdr:col>
      <xdr:colOff>101600</xdr:colOff>
      <xdr:row>99</xdr:row>
      <xdr:rowOff>35063</xdr:rowOff>
    </xdr:to>
    <xdr:sp macro="" textlink="">
      <xdr:nvSpPr>
        <xdr:cNvPr id="703" name="フローチャート: 判断 702"/>
        <xdr:cNvSpPr/>
      </xdr:nvSpPr>
      <xdr:spPr>
        <a:xfrm>
          <a:off x="12763500" y="1690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26190</xdr:rowOff>
    </xdr:from>
    <xdr:ext cx="534377" cy="259045"/>
    <xdr:sp macro="" textlink="">
      <xdr:nvSpPr>
        <xdr:cNvPr id="704" name="テキスト ボックス 703"/>
        <xdr:cNvSpPr txBox="1"/>
      </xdr:nvSpPr>
      <xdr:spPr>
        <a:xfrm>
          <a:off x="12547111" y="1699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145898</xdr:rowOff>
    </xdr:from>
    <xdr:to>
      <xdr:col>85</xdr:col>
      <xdr:colOff>177800</xdr:colOff>
      <xdr:row>94</xdr:row>
      <xdr:rowOff>76048</xdr:rowOff>
    </xdr:to>
    <xdr:sp macro="" textlink="">
      <xdr:nvSpPr>
        <xdr:cNvPr id="710" name="楕円 709"/>
        <xdr:cNvSpPr/>
      </xdr:nvSpPr>
      <xdr:spPr>
        <a:xfrm>
          <a:off x="16268700" y="1609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98925</xdr:rowOff>
    </xdr:from>
    <xdr:ext cx="534377" cy="259045"/>
    <xdr:sp macro="" textlink="">
      <xdr:nvSpPr>
        <xdr:cNvPr id="711" name="積立金該当値テキスト"/>
        <xdr:cNvSpPr txBox="1"/>
      </xdr:nvSpPr>
      <xdr:spPr>
        <a:xfrm>
          <a:off x="16370300" y="1604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100961</xdr:rowOff>
    </xdr:from>
    <xdr:to>
      <xdr:col>81</xdr:col>
      <xdr:colOff>101600</xdr:colOff>
      <xdr:row>98</xdr:row>
      <xdr:rowOff>31111</xdr:rowOff>
    </xdr:to>
    <xdr:sp macro="" textlink="">
      <xdr:nvSpPr>
        <xdr:cNvPr id="712" name="楕円 711"/>
        <xdr:cNvSpPr/>
      </xdr:nvSpPr>
      <xdr:spPr>
        <a:xfrm>
          <a:off x="15430500" y="1673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47638</xdr:rowOff>
    </xdr:from>
    <xdr:ext cx="534377" cy="259045"/>
    <xdr:sp macro="" textlink="">
      <xdr:nvSpPr>
        <xdr:cNvPr id="713" name="テキスト ボックス 712"/>
        <xdr:cNvSpPr txBox="1"/>
      </xdr:nvSpPr>
      <xdr:spPr>
        <a:xfrm>
          <a:off x="15214111" y="165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12895</xdr:rowOff>
    </xdr:from>
    <xdr:to>
      <xdr:col>76</xdr:col>
      <xdr:colOff>165100</xdr:colOff>
      <xdr:row>99</xdr:row>
      <xdr:rowOff>114495</xdr:rowOff>
    </xdr:to>
    <xdr:sp macro="" textlink="">
      <xdr:nvSpPr>
        <xdr:cNvPr id="714" name="楕円 713"/>
        <xdr:cNvSpPr/>
      </xdr:nvSpPr>
      <xdr:spPr>
        <a:xfrm>
          <a:off x="14541500" y="1698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105622</xdr:rowOff>
    </xdr:from>
    <xdr:ext cx="469744" cy="259045"/>
    <xdr:sp macro="" textlink="">
      <xdr:nvSpPr>
        <xdr:cNvPr id="715" name="テキスト ボックス 714"/>
        <xdr:cNvSpPr txBox="1"/>
      </xdr:nvSpPr>
      <xdr:spPr>
        <a:xfrm>
          <a:off x="14357428" y="1707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171272</xdr:rowOff>
    </xdr:from>
    <xdr:to>
      <xdr:col>72</xdr:col>
      <xdr:colOff>38100</xdr:colOff>
      <xdr:row>99</xdr:row>
      <xdr:rowOff>101422</xdr:rowOff>
    </xdr:to>
    <xdr:sp macro="" textlink="">
      <xdr:nvSpPr>
        <xdr:cNvPr id="716" name="楕円 715"/>
        <xdr:cNvSpPr/>
      </xdr:nvSpPr>
      <xdr:spPr>
        <a:xfrm>
          <a:off x="13652500" y="169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92549</xdr:rowOff>
    </xdr:from>
    <xdr:ext cx="469744" cy="259045"/>
    <xdr:sp macro="" textlink="">
      <xdr:nvSpPr>
        <xdr:cNvPr id="717" name="テキスト ボックス 716"/>
        <xdr:cNvSpPr txBox="1"/>
      </xdr:nvSpPr>
      <xdr:spPr>
        <a:xfrm>
          <a:off x="13468428" y="170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24978</xdr:rowOff>
    </xdr:from>
    <xdr:to>
      <xdr:col>67</xdr:col>
      <xdr:colOff>101600</xdr:colOff>
      <xdr:row>90</xdr:row>
      <xdr:rowOff>126578</xdr:rowOff>
    </xdr:to>
    <xdr:sp macro="" textlink="">
      <xdr:nvSpPr>
        <xdr:cNvPr id="718" name="楕円 717"/>
        <xdr:cNvSpPr/>
      </xdr:nvSpPr>
      <xdr:spPr>
        <a:xfrm>
          <a:off x="12763500" y="154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143105</xdr:rowOff>
    </xdr:from>
    <xdr:ext cx="599010" cy="259045"/>
    <xdr:sp macro="" textlink="">
      <xdr:nvSpPr>
        <xdr:cNvPr id="719" name="テキスト ボックス 718"/>
        <xdr:cNvSpPr txBox="1"/>
      </xdr:nvSpPr>
      <xdr:spPr>
        <a:xfrm>
          <a:off x="12514795" y="1523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43" name="直線コネクタ 742"/>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46" name="投資及び出資金最大値テキスト"/>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47" name="直線コネクタ 746"/>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159512</xdr:rowOff>
    </xdr:from>
    <xdr:to>
      <xdr:col>116</xdr:col>
      <xdr:colOff>63500</xdr:colOff>
      <xdr:row>39</xdr:row>
      <xdr:rowOff>44450</xdr:rowOff>
    </xdr:to>
    <xdr:cxnSp macro="">
      <xdr:nvCxnSpPr>
        <xdr:cNvPr id="748" name="直線コネクタ 747"/>
        <xdr:cNvCxnSpPr/>
      </xdr:nvCxnSpPr>
      <xdr:spPr>
        <a:xfrm flipV="1">
          <a:off x="21323300" y="6674612"/>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138320</xdr:rowOff>
    </xdr:from>
    <xdr:ext cx="469744" cy="259045"/>
    <xdr:sp macro="" textlink="">
      <xdr:nvSpPr>
        <xdr:cNvPr id="749" name="投資及び出資金平均値テキスト"/>
        <xdr:cNvSpPr txBox="1"/>
      </xdr:nvSpPr>
      <xdr:spPr>
        <a:xfrm>
          <a:off x="22212300" y="613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50" name="フローチャート: 判断 749"/>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52" name="フローチャート: 判断 751"/>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106951</xdr:rowOff>
    </xdr:from>
    <xdr:ext cx="469744" cy="259045"/>
    <xdr:sp macro="" textlink="">
      <xdr:nvSpPr>
        <xdr:cNvPr id="753" name="テキスト ボックス 752"/>
        <xdr:cNvSpPr txBox="1"/>
      </xdr:nvSpPr>
      <xdr:spPr>
        <a:xfrm>
          <a:off x="21088428"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55" name="フローチャート: 判断 754"/>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123969</xdr:rowOff>
    </xdr:from>
    <xdr:ext cx="469744" cy="259045"/>
    <xdr:sp macro="" textlink="">
      <xdr:nvSpPr>
        <xdr:cNvPr id="756" name="テキスト ボックス 755"/>
        <xdr:cNvSpPr txBox="1"/>
      </xdr:nvSpPr>
      <xdr:spPr>
        <a:xfrm>
          <a:off x="20199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8" name="フローチャート: 判断 757"/>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154068</xdr:rowOff>
    </xdr:from>
    <xdr:ext cx="469744" cy="259045"/>
    <xdr:sp macro="" textlink="">
      <xdr:nvSpPr>
        <xdr:cNvPr id="759" name="テキスト ボックス 758"/>
        <xdr:cNvSpPr txBox="1"/>
      </xdr:nvSpPr>
      <xdr:spPr>
        <a:xfrm>
          <a:off x="19310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60" name="フローチャート: 判断 759"/>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16654</xdr:rowOff>
    </xdr:from>
    <xdr:ext cx="469744" cy="259045"/>
    <xdr:sp macro="" textlink="">
      <xdr:nvSpPr>
        <xdr:cNvPr id="761" name="テキスト ボックス 760"/>
        <xdr:cNvSpPr txBox="1"/>
      </xdr:nvSpPr>
      <xdr:spPr>
        <a:xfrm>
          <a:off x="18421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108712</xdr:rowOff>
    </xdr:from>
    <xdr:to>
      <xdr:col>116</xdr:col>
      <xdr:colOff>114300</xdr:colOff>
      <xdr:row>39</xdr:row>
      <xdr:rowOff>38862</xdr:rowOff>
    </xdr:to>
    <xdr:sp macro="" textlink="">
      <xdr:nvSpPr>
        <xdr:cNvPr id="767" name="楕円 766"/>
        <xdr:cNvSpPr/>
      </xdr:nvSpPr>
      <xdr:spPr>
        <a:xfrm>
          <a:off x="221107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23639</xdr:rowOff>
    </xdr:from>
    <xdr:ext cx="378565" cy="259045"/>
    <xdr:sp macro="" textlink="">
      <xdr:nvSpPr>
        <xdr:cNvPr id="768" name="投資及び出資金該当値テキスト"/>
        <xdr:cNvSpPr txBox="1"/>
      </xdr:nvSpPr>
      <xdr:spPr>
        <a:xfrm>
          <a:off x="22212300" y="6538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2" name="テキスト ボックス 79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96" name="直線コネクタ 795"/>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97" name="貸付金最小値テキスト"/>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8" name="直線コネクタ 797"/>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9" name="貸付金最大値テキスト"/>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800" name="直線コネクタ 799"/>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111811</xdr:rowOff>
    </xdr:from>
    <xdr:to>
      <xdr:col>116</xdr:col>
      <xdr:colOff>63500</xdr:colOff>
      <xdr:row>57</xdr:row>
      <xdr:rowOff>46717</xdr:rowOff>
    </xdr:to>
    <xdr:cxnSp macro="">
      <xdr:nvCxnSpPr>
        <xdr:cNvPr id="801" name="直線コネクタ 800"/>
        <xdr:cNvCxnSpPr/>
      </xdr:nvCxnSpPr>
      <xdr:spPr>
        <a:xfrm flipV="1">
          <a:off x="21323300" y="9713011"/>
          <a:ext cx="838200" cy="10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53598</xdr:rowOff>
    </xdr:from>
    <xdr:ext cx="469744" cy="259045"/>
    <xdr:sp macro="" textlink="">
      <xdr:nvSpPr>
        <xdr:cNvPr id="802" name="貸付金平均値テキスト"/>
        <xdr:cNvSpPr txBox="1"/>
      </xdr:nvSpPr>
      <xdr:spPr>
        <a:xfrm>
          <a:off x="22212300" y="9483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803" name="フローチャート: 判断 802"/>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44603</xdr:rowOff>
    </xdr:from>
    <xdr:to>
      <xdr:col>111</xdr:col>
      <xdr:colOff>177800</xdr:colOff>
      <xdr:row>57</xdr:row>
      <xdr:rowOff>46717</xdr:rowOff>
    </xdr:to>
    <xdr:cxnSp macro="">
      <xdr:nvCxnSpPr>
        <xdr:cNvPr id="804" name="直線コネクタ 803"/>
        <xdr:cNvCxnSpPr/>
      </xdr:nvCxnSpPr>
      <xdr:spPr>
        <a:xfrm>
          <a:off x="20434300" y="9817253"/>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805" name="フローチャート: 判断 804"/>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147191</xdr:rowOff>
    </xdr:from>
    <xdr:ext cx="469744" cy="259045"/>
    <xdr:sp macro="" textlink="">
      <xdr:nvSpPr>
        <xdr:cNvPr id="806" name="テキスト ボックス 805"/>
        <xdr:cNvSpPr txBox="1"/>
      </xdr:nvSpPr>
      <xdr:spPr>
        <a:xfrm>
          <a:off x="21088428" y="9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43974</xdr:rowOff>
    </xdr:from>
    <xdr:to>
      <xdr:col>107</xdr:col>
      <xdr:colOff>50800</xdr:colOff>
      <xdr:row>57</xdr:row>
      <xdr:rowOff>44603</xdr:rowOff>
    </xdr:to>
    <xdr:cxnSp macro="">
      <xdr:nvCxnSpPr>
        <xdr:cNvPr id="807" name="直線コネクタ 806"/>
        <xdr:cNvCxnSpPr/>
      </xdr:nvCxnSpPr>
      <xdr:spPr>
        <a:xfrm>
          <a:off x="19545300" y="9816624"/>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8" name="フローチャート: 判断 807"/>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149648</xdr:rowOff>
    </xdr:from>
    <xdr:ext cx="469744" cy="259045"/>
    <xdr:sp macro="" textlink="">
      <xdr:nvSpPr>
        <xdr:cNvPr id="809" name="テキスト ボックス 808"/>
        <xdr:cNvSpPr txBox="1"/>
      </xdr:nvSpPr>
      <xdr:spPr>
        <a:xfrm>
          <a:off x="20199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43974</xdr:rowOff>
    </xdr:from>
    <xdr:to>
      <xdr:col>102</xdr:col>
      <xdr:colOff>114300</xdr:colOff>
      <xdr:row>57</xdr:row>
      <xdr:rowOff>49117</xdr:rowOff>
    </xdr:to>
    <xdr:cxnSp macro="">
      <xdr:nvCxnSpPr>
        <xdr:cNvPr id="810" name="直線コネクタ 809"/>
        <xdr:cNvCxnSpPr/>
      </xdr:nvCxnSpPr>
      <xdr:spPr>
        <a:xfrm flipV="1">
          <a:off x="18656300" y="9816624"/>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11" name="フローチャート: 判断 810"/>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165879</xdr:rowOff>
    </xdr:from>
    <xdr:ext cx="469744" cy="259045"/>
    <xdr:sp macro="" textlink="">
      <xdr:nvSpPr>
        <xdr:cNvPr id="812" name="テキスト ボックス 811"/>
        <xdr:cNvSpPr txBox="1"/>
      </xdr:nvSpPr>
      <xdr:spPr>
        <a:xfrm>
          <a:off x="19310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13" name="フローチャート: 判断 812"/>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118216</xdr:rowOff>
    </xdr:from>
    <xdr:ext cx="469744" cy="259045"/>
    <xdr:sp macro="" textlink="">
      <xdr:nvSpPr>
        <xdr:cNvPr id="814" name="テキスト ボックス 813"/>
        <xdr:cNvSpPr txBox="1"/>
      </xdr:nvSpPr>
      <xdr:spPr>
        <a:xfrm>
          <a:off x="18421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61011</xdr:rowOff>
    </xdr:from>
    <xdr:to>
      <xdr:col>116</xdr:col>
      <xdr:colOff>114300</xdr:colOff>
      <xdr:row>56</xdr:row>
      <xdr:rowOff>162611</xdr:rowOff>
    </xdr:to>
    <xdr:sp macro="" textlink="">
      <xdr:nvSpPr>
        <xdr:cNvPr id="820" name="楕円 819"/>
        <xdr:cNvSpPr/>
      </xdr:nvSpPr>
      <xdr:spPr>
        <a:xfrm>
          <a:off x="22110700" y="96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39438</xdr:rowOff>
    </xdr:from>
    <xdr:ext cx="469744" cy="259045"/>
    <xdr:sp macro="" textlink="">
      <xdr:nvSpPr>
        <xdr:cNvPr id="821" name="貸付金該当値テキスト"/>
        <xdr:cNvSpPr txBox="1"/>
      </xdr:nvSpPr>
      <xdr:spPr>
        <a:xfrm>
          <a:off x="22212300" y="964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167367</xdr:rowOff>
    </xdr:from>
    <xdr:to>
      <xdr:col>112</xdr:col>
      <xdr:colOff>38100</xdr:colOff>
      <xdr:row>57</xdr:row>
      <xdr:rowOff>97517</xdr:rowOff>
    </xdr:to>
    <xdr:sp macro="" textlink="">
      <xdr:nvSpPr>
        <xdr:cNvPr id="822" name="楕円 821"/>
        <xdr:cNvSpPr/>
      </xdr:nvSpPr>
      <xdr:spPr>
        <a:xfrm>
          <a:off x="21272500" y="97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88644</xdr:rowOff>
    </xdr:from>
    <xdr:ext cx="469744" cy="259045"/>
    <xdr:sp macro="" textlink="">
      <xdr:nvSpPr>
        <xdr:cNvPr id="823" name="テキスト ボックス 822"/>
        <xdr:cNvSpPr txBox="1"/>
      </xdr:nvSpPr>
      <xdr:spPr>
        <a:xfrm>
          <a:off x="21088428" y="986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165253</xdr:rowOff>
    </xdr:from>
    <xdr:to>
      <xdr:col>107</xdr:col>
      <xdr:colOff>101600</xdr:colOff>
      <xdr:row>57</xdr:row>
      <xdr:rowOff>95403</xdr:rowOff>
    </xdr:to>
    <xdr:sp macro="" textlink="">
      <xdr:nvSpPr>
        <xdr:cNvPr id="824" name="楕円 823"/>
        <xdr:cNvSpPr/>
      </xdr:nvSpPr>
      <xdr:spPr>
        <a:xfrm>
          <a:off x="20383500" y="97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86530</xdr:rowOff>
    </xdr:from>
    <xdr:ext cx="469744" cy="259045"/>
    <xdr:sp macro="" textlink="">
      <xdr:nvSpPr>
        <xdr:cNvPr id="825" name="テキスト ボックス 824"/>
        <xdr:cNvSpPr txBox="1"/>
      </xdr:nvSpPr>
      <xdr:spPr>
        <a:xfrm>
          <a:off x="20199428" y="985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164624</xdr:rowOff>
    </xdr:from>
    <xdr:to>
      <xdr:col>102</xdr:col>
      <xdr:colOff>165100</xdr:colOff>
      <xdr:row>57</xdr:row>
      <xdr:rowOff>94774</xdr:rowOff>
    </xdr:to>
    <xdr:sp macro="" textlink="">
      <xdr:nvSpPr>
        <xdr:cNvPr id="826" name="楕円 825"/>
        <xdr:cNvSpPr/>
      </xdr:nvSpPr>
      <xdr:spPr>
        <a:xfrm>
          <a:off x="19494500" y="97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85901</xdr:rowOff>
    </xdr:from>
    <xdr:ext cx="469744" cy="259045"/>
    <xdr:sp macro="" textlink="">
      <xdr:nvSpPr>
        <xdr:cNvPr id="827" name="テキスト ボックス 826"/>
        <xdr:cNvSpPr txBox="1"/>
      </xdr:nvSpPr>
      <xdr:spPr>
        <a:xfrm>
          <a:off x="19310428" y="985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169767</xdr:rowOff>
    </xdr:from>
    <xdr:to>
      <xdr:col>98</xdr:col>
      <xdr:colOff>38100</xdr:colOff>
      <xdr:row>57</xdr:row>
      <xdr:rowOff>99917</xdr:rowOff>
    </xdr:to>
    <xdr:sp macro="" textlink="">
      <xdr:nvSpPr>
        <xdr:cNvPr id="828" name="楕円 827"/>
        <xdr:cNvSpPr/>
      </xdr:nvSpPr>
      <xdr:spPr>
        <a:xfrm>
          <a:off x="18605500" y="97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91044</xdr:rowOff>
    </xdr:from>
    <xdr:ext cx="469744" cy="259045"/>
    <xdr:sp macro="" textlink="">
      <xdr:nvSpPr>
        <xdr:cNvPr id="829" name="テキスト ボックス 828"/>
        <xdr:cNvSpPr txBox="1"/>
      </xdr:nvSpPr>
      <xdr:spPr>
        <a:xfrm>
          <a:off x="18421428" y="986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52" name="直線コネクタ 851"/>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53" name="繰出金最小値テキスト"/>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54" name="直線コネクタ 853"/>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55" name="繰出金最大値テキスト"/>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56" name="直線コネクタ 855"/>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9123</xdr:rowOff>
    </xdr:from>
    <xdr:to>
      <xdr:col>116</xdr:col>
      <xdr:colOff>63500</xdr:colOff>
      <xdr:row>74</xdr:row>
      <xdr:rowOff>41722</xdr:rowOff>
    </xdr:to>
    <xdr:cxnSp macro="">
      <xdr:nvCxnSpPr>
        <xdr:cNvPr id="857" name="直線コネクタ 856"/>
        <xdr:cNvCxnSpPr/>
      </xdr:nvCxnSpPr>
      <xdr:spPr>
        <a:xfrm flipV="1">
          <a:off x="21323300" y="12696423"/>
          <a:ext cx="838200" cy="3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10726</xdr:rowOff>
    </xdr:from>
    <xdr:ext cx="534377" cy="259045"/>
    <xdr:sp macro="" textlink="">
      <xdr:nvSpPr>
        <xdr:cNvPr id="858" name="繰出金平均値テキスト"/>
        <xdr:cNvSpPr txBox="1"/>
      </xdr:nvSpPr>
      <xdr:spPr>
        <a:xfrm>
          <a:off x="22212300" y="1269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59" name="フローチャート: 判断 858"/>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41722</xdr:rowOff>
    </xdr:from>
    <xdr:to>
      <xdr:col>111</xdr:col>
      <xdr:colOff>177800</xdr:colOff>
      <xdr:row>74</xdr:row>
      <xdr:rowOff>77932</xdr:rowOff>
    </xdr:to>
    <xdr:cxnSp macro="">
      <xdr:nvCxnSpPr>
        <xdr:cNvPr id="860" name="直線コネクタ 859"/>
        <xdr:cNvCxnSpPr/>
      </xdr:nvCxnSpPr>
      <xdr:spPr>
        <a:xfrm flipV="1">
          <a:off x="20434300" y="12729022"/>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61" name="フローチャート: 判断 860"/>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156115</xdr:rowOff>
    </xdr:from>
    <xdr:ext cx="534377" cy="259045"/>
    <xdr:sp macro="" textlink="">
      <xdr:nvSpPr>
        <xdr:cNvPr id="862" name="テキスト ボックス 861"/>
        <xdr:cNvSpPr txBox="1"/>
      </xdr:nvSpPr>
      <xdr:spPr>
        <a:xfrm>
          <a:off x="21056111" y="1284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143541</xdr:rowOff>
    </xdr:from>
    <xdr:to>
      <xdr:col>107</xdr:col>
      <xdr:colOff>50800</xdr:colOff>
      <xdr:row>74</xdr:row>
      <xdr:rowOff>77932</xdr:rowOff>
    </xdr:to>
    <xdr:cxnSp macro="">
      <xdr:nvCxnSpPr>
        <xdr:cNvPr id="863" name="直線コネクタ 862"/>
        <xdr:cNvCxnSpPr/>
      </xdr:nvCxnSpPr>
      <xdr:spPr>
        <a:xfrm>
          <a:off x="19545300" y="12487941"/>
          <a:ext cx="889000" cy="27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64" name="フローチャート: 判断 863"/>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43918</xdr:rowOff>
    </xdr:from>
    <xdr:ext cx="534377" cy="259045"/>
    <xdr:sp macro="" textlink="">
      <xdr:nvSpPr>
        <xdr:cNvPr id="865" name="テキスト ボックス 864"/>
        <xdr:cNvSpPr txBox="1"/>
      </xdr:nvSpPr>
      <xdr:spPr>
        <a:xfrm>
          <a:off x="20167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143541</xdr:rowOff>
    </xdr:from>
    <xdr:to>
      <xdr:col>102</xdr:col>
      <xdr:colOff>114300</xdr:colOff>
      <xdr:row>73</xdr:row>
      <xdr:rowOff>76195</xdr:rowOff>
    </xdr:to>
    <xdr:cxnSp macro="">
      <xdr:nvCxnSpPr>
        <xdr:cNvPr id="866" name="直線コネクタ 865"/>
        <xdr:cNvCxnSpPr/>
      </xdr:nvCxnSpPr>
      <xdr:spPr>
        <a:xfrm flipV="1">
          <a:off x="18656300" y="12487941"/>
          <a:ext cx="889000" cy="10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67" name="フローチャート: 判断 866"/>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11254</xdr:rowOff>
    </xdr:from>
    <xdr:ext cx="534377" cy="259045"/>
    <xdr:sp macro="" textlink="">
      <xdr:nvSpPr>
        <xdr:cNvPr id="868" name="テキスト ボックス 867"/>
        <xdr:cNvSpPr txBox="1"/>
      </xdr:nvSpPr>
      <xdr:spPr>
        <a:xfrm>
          <a:off x="19278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69" name="フローチャート: 判断 868"/>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22110</xdr:rowOff>
    </xdr:from>
    <xdr:ext cx="534377" cy="259045"/>
    <xdr:sp macro="" textlink="">
      <xdr:nvSpPr>
        <xdr:cNvPr id="870" name="テキスト ボックス 869"/>
        <xdr:cNvSpPr txBox="1"/>
      </xdr:nvSpPr>
      <xdr:spPr>
        <a:xfrm>
          <a:off x="18389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129773</xdr:rowOff>
    </xdr:from>
    <xdr:to>
      <xdr:col>116</xdr:col>
      <xdr:colOff>114300</xdr:colOff>
      <xdr:row>74</xdr:row>
      <xdr:rowOff>59923</xdr:rowOff>
    </xdr:to>
    <xdr:sp macro="" textlink="">
      <xdr:nvSpPr>
        <xdr:cNvPr id="876" name="楕円 875"/>
        <xdr:cNvSpPr/>
      </xdr:nvSpPr>
      <xdr:spPr>
        <a:xfrm>
          <a:off x="22110700" y="126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152650</xdr:rowOff>
    </xdr:from>
    <xdr:ext cx="534377" cy="259045"/>
    <xdr:sp macro="" textlink="">
      <xdr:nvSpPr>
        <xdr:cNvPr id="877" name="繰出金該当値テキスト"/>
        <xdr:cNvSpPr txBox="1"/>
      </xdr:nvSpPr>
      <xdr:spPr>
        <a:xfrm>
          <a:off x="22212300" y="1249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162372</xdr:rowOff>
    </xdr:from>
    <xdr:to>
      <xdr:col>112</xdr:col>
      <xdr:colOff>38100</xdr:colOff>
      <xdr:row>74</xdr:row>
      <xdr:rowOff>92522</xdr:rowOff>
    </xdr:to>
    <xdr:sp macro="" textlink="">
      <xdr:nvSpPr>
        <xdr:cNvPr id="878" name="楕円 877"/>
        <xdr:cNvSpPr/>
      </xdr:nvSpPr>
      <xdr:spPr>
        <a:xfrm>
          <a:off x="21272500" y="1267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109049</xdr:rowOff>
    </xdr:from>
    <xdr:ext cx="534377" cy="259045"/>
    <xdr:sp macro="" textlink="">
      <xdr:nvSpPr>
        <xdr:cNvPr id="879" name="テキスト ボックス 878"/>
        <xdr:cNvSpPr txBox="1"/>
      </xdr:nvSpPr>
      <xdr:spPr>
        <a:xfrm>
          <a:off x="21056111" y="124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27132</xdr:rowOff>
    </xdr:from>
    <xdr:to>
      <xdr:col>107</xdr:col>
      <xdr:colOff>101600</xdr:colOff>
      <xdr:row>74</xdr:row>
      <xdr:rowOff>128732</xdr:rowOff>
    </xdr:to>
    <xdr:sp macro="" textlink="">
      <xdr:nvSpPr>
        <xdr:cNvPr id="880" name="楕円 879"/>
        <xdr:cNvSpPr/>
      </xdr:nvSpPr>
      <xdr:spPr>
        <a:xfrm>
          <a:off x="20383500" y="127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145259</xdr:rowOff>
    </xdr:from>
    <xdr:ext cx="534377" cy="259045"/>
    <xdr:sp macro="" textlink="">
      <xdr:nvSpPr>
        <xdr:cNvPr id="881" name="テキスト ボックス 880"/>
        <xdr:cNvSpPr txBox="1"/>
      </xdr:nvSpPr>
      <xdr:spPr>
        <a:xfrm>
          <a:off x="20167111" y="1248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92741</xdr:rowOff>
    </xdr:from>
    <xdr:to>
      <xdr:col>102</xdr:col>
      <xdr:colOff>165100</xdr:colOff>
      <xdr:row>73</xdr:row>
      <xdr:rowOff>22891</xdr:rowOff>
    </xdr:to>
    <xdr:sp macro="" textlink="">
      <xdr:nvSpPr>
        <xdr:cNvPr id="882" name="楕円 881"/>
        <xdr:cNvSpPr/>
      </xdr:nvSpPr>
      <xdr:spPr>
        <a:xfrm>
          <a:off x="19494500" y="124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14018</xdr:rowOff>
    </xdr:from>
    <xdr:ext cx="534377" cy="259045"/>
    <xdr:sp macro="" textlink="">
      <xdr:nvSpPr>
        <xdr:cNvPr id="883" name="テキスト ボックス 882"/>
        <xdr:cNvSpPr txBox="1"/>
      </xdr:nvSpPr>
      <xdr:spPr>
        <a:xfrm>
          <a:off x="19278111" y="1252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25395</xdr:rowOff>
    </xdr:from>
    <xdr:to>
      <xdr:col>98</xdr:col>
      <xdr:colOff>38100</xdr:colOff>
      <xdr:row>73</xdr:row>
      <xdr:rowOff>126995</xdr:rowOff>
    </xdr:to>
    <xdr:sp macro="" textlink="">
      <xdr:nvSpPr>
        <xdr:cNvPr id="884" name="楕円 883"/>
        <xdr:cNvSpPr/>
      </xdr:nvSpPr>
      <xdr:spPr>
        <a:xfrm>
          <a:off x="18605500" y="125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143522</xdr:rowOff>
    </xdr:from>
    <xdr:ext cx="534377" cy="259045"/>
    <xdr:sp macro="" textlink="">
      <xdr:nvSpPr>
        <xdr:cNvPr id="885" name="テキスト ボックス 884"/>
        <xdr:cNvSpPr txBox="1"/>
      </xdr:nvSpPr>
      <xdr:spPr>
        <a:xfrm>
          <a:off x="18389111" y="1231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en-US" altLang="ja-JP" sz="1300">
              <a:latin typeface="ＭＳ Ｐゴシック" panose="020B0600070205080204" pitchFamily="50" charset="-128"/>
              <a:ea typeface="ＭＳ Ｐゴシック" panose="020B0600070205080204" pitchFamily="50" charset="-128"/>
            </a:rPr>
            <a:t>544,867</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25,220</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人件費は、退職手当の減により、</a:t>
          </a:r>
          <a:r>
            <a:rPr kumimoji="1" lang="en-US" altLang="ja-JP" sz="1300">
              <a:latin typeface="ＭＳ Ｐゴシック" panose="020B0600070205080204" pitchFamily="50" charset="-128"/>
              <a:ea typeface="ＭＳ Ｐゴシック" panose="020B0600070205080204" pitchFamily="50" charset="-128"/>
            </a:rPr>
            <a:t>1,525</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年度に実施した新型コロナウイルス感染症対策として実施したキャッシュレス決済ポイント還元事業の終了等により、</a:t>
          </a:r>
          <a:r>
            <a:rPr kumimoji="1" lang="en-US" altLang="ja-JP" sz="1300">
              <a:latin typeface="ＭＳ Ｐゴシック" panose="020B0600070205080204" pitchFamily="50" charset="-128"/>
              <a:ea typeface="ＭＳ Ｐゴシック" panose="020B0600070205080204" pitchFamily="50" charset="-128"/>
            </a:rPr>
            <a:t>10,752</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年度に実施したコロナ緊急経済対策特別定額給付金の終了等に伴い、</a:t>
          </a:r>
          <a:r>
            <a:rPr kumimoji="1" lang="en-US" altLang="ja-JP" sz="1300">
              <a:latin typeface="ＭＳ Ｐゴシック" panose="020B0600070205080204" pitchFamily="50" charset="-128"/>
              <a:ea typeface="ＭＳ Ｐゴシック" panose="020B0600070205080204" pitchFamily="50" charset="-128"/>
            </a:rPr>
            <a:t>26,841</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普通建設事業費は、学校施設の改修・改築や新市民会館建設事業の影響等により</a:t>
          </a:r>
          <a:r>
            <a:rPr kumimoji="1" lang="en-US" altLang="ja-JP" sz="1300">
              <a:latin typeface="ＭＳ Ｐゴシック" panose="020B0600070205080204" pitchFamily="50" charset="-128"/>
              <a:ea typeface="ＭＳ Ｐゴシック" panose="020B0600070205080204" pitchFamily="50" charset="-128"/>
            </a:rPr>
            <a:t>15,598</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積立金は、「丸亀市モーターボート競走収益基金」や新設した「丸亀市次世代育成基金」への積立により、</a:t>
          </a:r>
          <a:r>
            <a:rPr kumimoji="1" lang="en-US" altLang="ja-JP" sz="1300">
              <a:latin typeface="ＭＳ Ｐゴシック" panose="020B0600070205080204" pitchFamily="50" charset="-128"/>
              <a:ea typeface="ＭＳ Ｐゴシック" panose="020B0600070205080204" pitchFamily="50" charset="-128"/>
            </a:rPr>
            <a:t>58,872</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111,575
109,432
111.83
61,387,119
60,793,567
211,972
26,906,720
57,194,007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11793</xdr:rowOff>
    </xdr:from>
    <xdr:to>
      <xdr:col>24</xdr:col>
      <xdr:colOff>63500</xdr:colOff>
      <xdr:row>33</xdr:row>
      <xdr:rowOff>65133</xdr:rowOff>
    </xdr:to>
    <xdr:cxnSp macro="">
      <xdr:nvCxnSpPr>
        <xdr:cNvPr id="63" name="直線コネクタ 62"/>
        <xdr:cNvCxnSpPr/>
      </xdr:nvCxnSpPr>
      <xdr:spPr>
        <a:xfrm flipV="1">
          <a:off x="3797300" y="5669643"/>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146793</xdr:rowOff>
    </xdr:from>
    <xdr:ext cx="469744" cy="259045"/>
    <xdr:sp macro="" textlink="">
      <xdr:nvSpPr>
        <xdr:cNvPr id="64" name="議会費平均値テキスト"/>
        <xdr:cNvSpPr txBox="1"/>
      </xdr:nvSpPr>
      <xdr:spPr>
        <a:xfrm>
          <a:off x="4686300" y="5976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110308</xdr:rowOff>
    </xdr:from>
    <xdr:to>
      <xdr:col>19</xdr:col>
      <xdr:colOff>177800</xdr:colOff>
      <xdr:row>33</xdr:row>
      <xdr:rowOff>65133</xdr:rowOff>
    </xdr:to>
    <xdr:cxnSp macro="">
      <xdr:nvCxnSpPr>
        <xdr:cNvPr id="66" name="直線コネクタ 65"/>
        <xdr:cNvCxnSpPr/>
      </xdr:nvCxnSpPr>
      <xdr:spPr>
        <a:xfrm>
          <a:off x="2908300" y="5596708"/>
          <a:ext cx="889000" cy="1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122300</xdr:rowOff>
    </xdr:from>
    <xdr:ext cx="469744" cy="259045"/>
    <xdr:sp macro="" textlink="">
      <xdr:nvSpPr>
        <xdr:cNvPr id="68" name="テキスト ボックス 67"/>
        <xdr:cNvSpPr txBox="1"/>
      </xdr:nvSpPr>
      <xdr:spPr>
        <a:xfrm>
          <a:off x="3562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151130</xdr:rowOff>
    </xdr:from>
    <xdr:to>
      <xdr:col>15</xdr:col>
      <xdr:colOff>50800</xdr:colOff>
      <xdr:row>32</xdr:row>
      <xdr:rowOff>110308</xdr:rowOff>
    </xdr:to>
    <xdr:cxnSp macro="">
      <xdr:nvCxnSpPr>
        <xdr:cNvPr id="69" name="直線コネクタ 68"/>
        <xdr:cNvCxnSpPr/>
      </xdr:nvCxnSpPr>
      <xdr:spPr>
        <a:xfrm>
          <a:off x="2019300" y="546608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3101</xdr:rowOff>
    </xdr:from>
    <xdr:ext cx="469744" cy="259045"/>
    <xdr:sp macro="" textlink="">
      <xdr:nvSpPr>
        <xdr:cNvPr id="71" name="テキスト ボックス 70"/>
        <xdr:cNvSpPr txBox="1"/>
      </xdr:nvSpPr>
      <xdr:spPr>
        <a:xfrm>
          <a:off x="2673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151130</xdr:rowOff>
    </xdr:from>
    <xdr:to>
      <xdr:col>10</xdr:col>
      <xdr:colOff>114300</xdr:colOff>
      <xdr:row>32</xdr:row>
      <xdr:rowOff>24311</xdr:rowOff>
    </xdr:to>
    <xdr:cxnSp macro="">
      <xdr:nvCxnSpPr>
        <xdr:cNvPr id="72" name="直線コネクタ 71"/>
        <xdr:cNvCxnSpPr/>
      </xdr:nvCxnSpPr>
      <xdr:spPr>
        <a:xfrm flipV="1">
          <a:off x="1130300" y="5466080"/>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4" name="テキスト ボックス 73"/>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129920</xdr:rowOff>
    </xdr:from>
    <xdr:ext cx="469744" cy="259045"/>
    <xdr:sp macro="" textlink="">
      <xdr:nvSpPr>
        <xdr:cNvPr id="76" name="テキスト ボックス 75"/>
        <xdr:cNvSpPr txBox="1"/>
      </xdr:nvSpPr>
      <xdr:spPr>
        <a:xfrm>
          <a:off x="895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132443</xdr:rowOff>
    </xdr:from>
    <xdr:to>
      <xdr:col>24</xdr:col>
      <xdr:colOff>114300</xdr:colOff>
      <xdr:row>33</xdr:row>
      <xdr:rowOff>62593</xdr:rowOff>
    </xdr:to>
    <xdr:sp macro="" textlink="">
      <xdr:nvSpPr>
        <xdr:cNvPr id="82" name="楕円 81"/>
        <xdr:cNvSpPr/>
      </xdr:nvSpPr>
      <xdr:spPr>
        <a:xfrm>
          <a:off x="4584700" y="56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155320</xdr:rowOff>
    </xdr:from>
    <xdr:ext cx="469744" cy="259045"/>
    <xdr:sp macro="" textlink="">
      <xdr:nvSpPr>
        <xdr:cNvPr id="83" name="議会費該当値テキスト"/>
        <xdr:cNvSpPr txBox="1"/>
      </xdr:nvSpPr>
      <xdr:spPr>
        <a:xfrm>
          <a:off x="4686300" y="54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14333</xdr:rowOff>
    </xdr:from>
    <xdr:to>
      <xdr:col>20</xdr:col>
      <xdr:colOff>38100</xdr:colOff>
      <xdr:row>33</xdr:row>
      <xdr:rowOff>115933</xdr:rowOff>
    </xdr:to>
    <xdr:sp macro="" textlink="">
      <xdr:nvSpPr>
        <xdr:cNvPr id="84" name="楕円 83"/>
        <xdr:cNvSpPr/>
      </xdr:nvSpPr>
      <xdr:spPr>
        <a:xfrm>
          <a:off x="3746500" y="56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132460</xdr:rowOff>
    </xdr:from>
    <xdr:ext cx="469744" cy="259045"/>
    <xdr:sp macro="" textlink="">
      <xdr:nvSpPr>
        <xdr:cNvPr id="85" name="テキスト ボックス 84"/>
        <xdr:cNvSpPr txBox="1"/>
      </xdr:nvSpPr>
      <xdr:spPr>
        <a:xfrm>
          <a:off x="3562428" y="544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59508</xdr:rowOff>
    </xdr:from>
    <xdr:to>
      <xdr:col>15</xdr:col>
      <xdr:colOff>101600</xdr:colOff>
      <xdr:row>32</xdr:row>
      <xdr:rowOff>161108</xdr:rowOff>
    </xdr:to>
    <xdr:sp macro="" textlink="">
      <xdr:nvSpPr>
        <xdr:cNvPr id="86" name="楕円 85"/>
        <xdr:cNvSpPr/>
      </xdr:nvSpPr>
      <xdr:spPr>
        <a:xfrm>
          <a:off x="2857500" y="55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6185</xdr:rowOff>
    </xdr:from>
    <xdr:ext cx="469744" cy="259045"/>
    <xdr:sp macro="" textlink="">
      <xdr:nvSpPr>
        <xdr:cNvPr id="87" name="テキスト ボックス 86"/>
        <xdr:cNvSpPr txBox="1"/>
      </xdr:nvSpPr>
      <xdr:spPr>
        <a:xfrm>
          <a:off x="2673428" y="53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100330</xdr:rowOff>
    </xdr:from>
    <xdr:to>
      <xdr:col>10</xdr:col>
      <xdr:colOff>165100</xdr:colOff>
      <xdr:row>32</xdr:row>
      <xdr:rowOff>30480</xdr:rowOff>
    </xdr:to>
    <xdr:sp macro="" textlink="">
      <xdr:nvSpPr>
        <xdr:cNvPr id="88" name="楕円 87"/>
        <xdr:cNvSpPr/>
      </xdr:nvSpPr>
      <xdr:spPr>
        <a:xfrm>
          <a:off x="1968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47007</xdr:rowOff>
    </xdr:from>
    <xdr:ext cx="469744" cy="259045"/>
    <xdr:sp macro="" textlink="">
      <xdr:nvSpPr>
        <xdr:cNvPr id="89" name="テキスト ボックス 88"/>
        <xdr:cNvSpPr txBox="1"/>
      </xdr:nvSpPr>
      <xdr:spPr>
        <a:xfrm>
          <a:off x="1784428"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144961</xdr:rowOff>
    </xdr:from>
    <xdr:to>
      <xdr:col>6</xdr:col>
      <xdr:colOff>38100</xdr:colOff>
      <xdr:row>32</xdr:row>
      <xdr:rowOff>75111</xdr:rowOff>
    </xdr:to>
    <xdr:sp macro="" textlink="">
      <xdr:nvSpPr>
        <xdr:cNvPr id="90" name="楕円 89"/>
        <xdr:cNvSpPr/>
      </xdr:nvSpPr>
      <xdr:spPr>
        <a:xfrm>
          <a:off x="1079500" y="54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91638</xdr:rowOff>
    </xdr:from>
    <xdr:ext cx="469744" cy="259045"/>
    <xdr:sp macro="" textlink="">
      <xdr:nvSpPr>
        <xdr:cNvPr id="91" name="テキスト ボックス 90"/>
        <xdr:cNvSpPr txBox="1"/>
      </xdr:nvSpPr>
      <xdr:spPr>
        <a:xfrm>
          <a:off x="895428" y="523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122334</xdr:rowOff>
    </xdr:from>
    <xdr:to>
      <xdr:col>24</xdr:col>
      <xdr:colOff>62865</xdr:colOff>
      <xdr:row>58</xdr:row>
      <xdr:rowOff>513</xdr:rowOff>
    </xdr:to>
    <xdr:cxnSp macro="">
      <xdr:nvCxnSpPr>
        <xdr:cNvPr id="115" name="直線コネクタ 114"/>
        <xdr:cNvCxnSpPr/>
      </xdr:nvCxnSpPr>
      <xdr:spPr>
        <a:xfrm flipV="1">
          <a:off x="4633595" y="9380634"/>
          <a:ext cx="1270" cy="5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4340</xdr:rowOff>
    </xdr:from>
    <xdr:ext cx="534377" cy="259045"/>
    <xdr:sp macro="" textlink="">
      <xdr:nvSpPr>
        <xdr:cNvPr id="116" name="総務費最小値テキスト"/>
        <xdr:cNvSpPr txBox="1"/>
      </xdr:nvSpPr>
      <xdr:spPr>
        <a:xfrm>
          <a:off x="4686300" y="994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513</xdr:rowOff>
    </xdr:from>
    <xdr:to>
      <xdr:col>24</xdr:col>
      <xdr:colOff>152400</xdr:colOff>
      <xdr:row>58</xdr:row>
      <xdr:rowOff>513</xdr:rowOff>
    </xdr:to>
    <xdr:cxnSp macro="">
      <xdr:nvCxnSpPr>
        <xdr:cNvPr id="117" name="直線コネクタ 116"/>
        <xdr:cNvCxnSpPr/>
      </xdr:nvCxnSpPr>
      <xdr:spPr>
        <a:xfrm>
          <a:off x="4546600" y="994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69011</xdr:rowOff>
    </xdr:from>
    <xdr:ext cx="599010" cy="259045"/>
    <xdr:sp macro="" textlink="">
      <xdr:nvSpPr>
        <xdr:cNvPr id="118" name="総務費最大値テキスト"/>
        <xdr:cNvSpPr txBox="1"/>
      </xdr:nvSpPr>
      <xdr:spPr>
        <a:xfrm>
          <a:off x="4686300" y="915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122334</xdr:rowOff>
    </xdr:from>
    <xdr:to>
      <xdr:col>24</xdr:col>
      <xdr:colOff>152400</xdr:colOff>
      <xdr:row>54</xdr:row>
      <xdr:rowOff>122334</xdr:rowOff>
    </xdr:to>
    <xdr:cxnSp macro="">
      <xdr:nvCxnSpPr>
        <xdr:cNvPr id="119" name="直線コネクタ 118"/>
        <xdr:cNvCxnSpPr/>
      </xdr:nvCxnSpPr>
      <xdr:spPr>
        <a:xfrm>
          <a:off x="4546600" y="938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65893</xdr:rowOff>
    </xdr:from>
    <xdr:to>
      <xdr:col>24</xdr:col>
      <xdr:colOff>63500</xdr:colOff>
      <xdr:row>55</xdr:row>
      <xdr:rowOff>168549</xdr:rowOff>
    </xdr:to>
    <xdr:cxnSp macro="">
      <xdr:nvCxnSpPr>
        <xdr:cNvPr id="120" name="直線コネクタ 119"/>
        <xdr:cNvCxnSpPr/>
      </xdr:nvCxnSpPr>
      <xdr:spPr>
        <a:xfrm flipV="1">
          <a:off x="3797300" y="9495643"/>
          <a:ext cx="838200" cy="10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25950</xdr:rowOff>
    </xdr:from>
    <xdr:ext cx="534377" cy="259045"/>
    <xdr:sp macro="" textlink="">
      <xdr:nvSpPr>
        <xdr:cNvPr id="121" name="総務費平均値テキスト"/>
        <xdr:cNvSpPr txBox="1"/>
      </xdr:nvSpPr>
      <xdr:spPr>
        <a:xfrm>
          <a:off x="4686300" y="9627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47523</xdr:rowOff>
    </xdr:from>
    <xdr:to>
      <xdr:col>24</xdr:col>
      <xdr:colOff>114300</xdr:colOff>
      <xdr:row>56</xdr:row>
      <xdr:rowOff>149123</xdr:rowOff>
    </xdr:to>
    <xdr:sp macro="" textlink="">
      <xdr:nvSpPr>
        <xdr:cNvPr id="122" name="フローチャート: 判断 121"/>
        <xdr:cNvSpPr/>
      </xdr:nvSpPr>
      <xdr:spPr>
        <a:xfrm>
          <a:off x="4584700" y="964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142863</xdr:rowOff>
    </xdr:from>
    <xdr:to>
      <xdr:col>19</xdr:col>
      <xdr:colOff>177800</xdr:colOff>
      <xdr:row>55</xdr:row>
      <xdr:rowOff>168549</xdr:rowOff>
    </xdr:to>
    <xdr:cxnSp macro="">
      <xdr:nvCxnSpPr>
        <xdr:cNvPr id="123" name="直線コネクタ 122"/>
        <xdr:cNvCxnSpPr/>
      </xdr:nvCxnSpPr>
      <xdr:spPr>
        <a:xfrm>
          <a:off x="2908300" y="8543913"/>
          <a:ext cx="889000" cy="105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34272</xdr:rowOff>
    </xdr:from>
    <xdr:to>
      <xdr:col>20</xdr:col>
      <xdr:colOff>38100</xdr:colOff>
      <xdr:row>56</xdr:row>
      <xdr:rowOff>135872</xdr:rowOff>
    </xdr:to>
    <xdr:sp macro="" textlink="">
      <xdr:nvSpPr>
        <xdr:cNvPr id="124" name="フローチャート: 判断 123"/>
        <xdr:cNvSpPr/>
      </xdr:nvSpPr>
      <xdr:spPr>
        <a:xfrm>
          <a:off x="3746500" y="96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126999</xdr:rowOff>
    </xdr:from>
    <xdr:ext cx="534377" cy="259045"/>
    <xdr:sp macro="" textlink="">
      <xdr:nvSpPr>
        <xdr:cNvPr id="125" name="テキスト ボックス 124"/>
        <xdr:cNvSpPr txBox="1"/>
      </xdr:nvSpPr>
      <xdr:spPr>
        <a:xfrm>
          <a:off x="3530111" y="97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142863</xdr:rowOff>
    </xdr:from>
    <xdr:to>
      <xdr:col>15</xdr:col>
      <xdr:colOff>50800</xdr:colOff>
      <xdr:row>56</xdr:row>
      <xdr:rowOff>105966</xdr:rowOff>
    </xdr:to>
    <xdr:cxnSp macro="">
      <xdr:nvCxnSpPr>
        <xdr:cNvPr id="126" name="直線コネクタ 125"/>
        <xdr:cNvCxnSpPr/>
      </xdr:nvCxnSpPr>
      <xdr:spPr>
        <a:xfrm flipV="1">
          <a:off x="2019300" y="8543913"/>
          <a:ext cx="889000" cy="116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23741</xdr:rowOff>
    </xdr:from>
    <xdr:to>
      <xdr:col>15</xdr:col>
      <xdr:colOff>101600</xdr:colOff>
      <xdr:row>52</xdr:row>
      <xdr:rowOff>125341</xdr:rowOff>
    </xdr:to>
    <xdr:sp macro="" textlink="">
      <xdr:nvSpPr>
        <xdr:cNvPr id="127" name="フローチャート: 判断 126"/>
        <xdr:cNvSpPr/>
      </xdr:nvSpPr>
      <xdr:spPr>
        <a:xfrm>
          <a:off x="2857500" y="89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116468</xdr:rowOff>
    </xdr:from>
    <xdr:ext cx="599010" cy="259045"/>
    <xdr:sp macro="" textlink="">
      <xdr:nvSpPr>
        <xdr:cNvPr id="128" name="テキスト ボックス 127"/>
        <xdr:cNvSpPr txBox="1"/>
      </xdr:nvSpPr>
      <xdr:spPr>
        <a:xfrm>
          <a:off x="2608795" y="903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33142</xdr:rowOff>
    </xdr:from>
    <xdr:to>
      <xdr:col>10</xdr:col>
      <xdr:colOff>114300</xdr:colOff>
      <xdr:row>56</xdr:row>
      <xdr:rowOff>105966</xdr:rowOff>
    </xdr:to>
    <xdr:cxnSp macro="">
      <xdr:nvCxnSpPr>
        <xdr:cNvPr id="129" name="直線コネクタ 128"/>
        <xdr:cNvCxnSpPr/>
      </xdr:nvCxnSpPr>
      <xdr:spPr>
        <a:xfrm>
          <a:off x="1130300" y="8777092"/>
          <a:ext cx="889000" cy="9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57193</xdr:rowOff>
    </xdr:from>
    <xdr:to>
      <xdr:col>10</xdr:col>
      <xdr:colOff>165100</xdr:colOff>
      <xdr:row>56</xdr:row>
      <xdr:rowOff>158793</xdr:rowOff>
    </xdr:to>
    <xdr:sp macro="" textlink="">
      <xdr:nvSpPr>
        <xdr:cNvPr id="130" name="フローチャート: 判断 129"/>
        <xdr:cNvSpPr/>
      </xdr:nvSpPr>
      <xdr:spPr>
        <a:xfrm>
          <a:off x="1968500" y="965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149920</xdr:rowOff>
    </xdr:from>
    <xdr:ext cx="534377" cy="259045"/>
    <xdr:sp macro="" textlink="">
      <xdr:nvSpPr>
        <xdr:cNvPr id="131" name="テキスト ボックス 130"/>
        <xdr:cNvSpPr txBox="1"/>
      </xdr:nvSpPr>
      <xdr:spPr>
        <a:xfrm>
          <a:off x="1752111" y="975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7800</xdr:rowOff>
    </xdr:from>
    <xdr:to>
      <xdr:col>6</xdr:col>
      <xdr:colOff>38100</xdr:colOff>
      <xdr:row>57</xdr:row>
      <xdr:rowOff>109400</xdr:rowOff>
    </xdr:to>
    <xdr:sp macro="" textlink="">
      <xdr:nvSpPr>
        <xdr:cNvPr id="132" name="フローチャート: 判断 131"/>
        <xdr:cNvSpPr/>
      </xdr:nvSpPr>
      <xdr:spPr>
        <a:xfrm>
          <a:off x="1079500" y="978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100527</xdr:rowOff>
    </xdr:from>
    <xdr:ext cx="534377" cy="259045"/>
    <xdr:sp macro="" textlink="">
      <xdr:nvSpPr>
        <xdr:cNvPr id="133" name="テキスト ボックス 132"/>
        <xdr:cNvSpPr txBox="1"/>
      </xdr:nvSpPr>
      <xdr:spPr>
        <a:xfrm>
          <a:off x="863111" y="98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15093</xdr:rowOff>
    </xdr:from>
    <xdr:to>
      <xdr:col>24</xdr:col>
      <xdr:colOff>114300</xdr:colOff>
      <xdr:row>55</xdr:row>
      <xdr:rowOff>116693</xdr:rowOff>
    </xdr:to>
    <xdr:sp macro="" textlink="">
      <xdr:nvSpPr>
        <xdr:cNvPr id="139" name="楕円 138"/>
        <xdr:cNvSpPr/>
      </xdr:nvSpPr>
      <xdr:spPr>
        <a:xfrm>
          <a:off x="4584700" y="9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101470</xdr:rowOff>
    </xdr:from>
    <xdr:ext cx="534377" cy="259045"/>
    <xdr:sp macro="" textlink="">
      <xdr:nvSpPr>
        <xdr:cNvPr id="140" name="総務費該当値テキスト"/>
        <xdr:cNvSpPr txBox="1"/>
      </xdr:nvSpPr>
      <xdr:spPr>
        <a:xfrm>
          <a:off x="4686300" y="935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117749</xdr:rowOff>
    </xdr:from>
    <xdr:to>
      <xdr:col>20</xdr:col>
      <xdr:colOff>38100</xdr:colOff>
      <xdr:row>56</xdr:row>
      <xdr:rowOff>47899</xdr:rowOff>
    </xdr:to>
    <xdr:sp macro="" textlink="">
      <xdr:nvSpPr>
        <xdr:cNvPr id="141" name="楕円 140"/>
        <xdr:cNvSpPr/>
      </xdr:nvSpPr>
      <xdr:spPr>
        <a:xfrm>
          <a:off x="3746500" y="95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64426</xdr:rowOff>
    </xdr:from>
    <xdr:ext cx="534377" cy="259045"/>
    <xdr:sp macro="" textlink="">
      <xdr:nvSpPr>
        <xdr:cNvPr id="142" name="テキスト ボックス 141"/>
        <xdr:cNvSpPr txBox="1"/>
      </xdr:nvSpPr>
      <xdr:spPr>
        <a:xfrm>
          <a:off x="3530111" y="93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92063</xdr:rowOff>
    </xdr:from>
    <xdr:to>
      <xdr:col>15</xdr:col>
      <xdr:colOff>101600</xdr:colOff>
      <xdr:row>50</xdr:row>
      <xdr:rowOff>22213</xdr:rowOff>
    </xdr:to>
    <xdr:sp macro="" textlink="">
      <xdr:nvSpPr>
        <xdr:cNvPr id="143" name="楕円 142"/>
        <xdr:cNvSpPr/>
      </xdr:nvSpPr>
      <xdr:spPr>
        <a:xfrm>
          <a:off x="2857500" y="84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38740</xdr:rowOff>
    </xdr:from>
    <xdr:ext cx="599010" cy="259045"/>
    <xdr:sp macro="" textlink="">
      <xdr:nvSpPr>
        <xdr:cNvPr id="144" name="テキスト ボックス 143"/>
        <xdr:cNvSpPr txBox="1"/>
      </xdr:nvSpPr>
      <xdr:spPr>
        <a:xfrm>
          <a:off x="2608795" y="826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55166</xdr:rowOff>
    </xdr:from>
    <xdr:to>
      <xdr:col>10</xdr:col>
      <xdr:colOff>165100</xdr:colOff>
      <xdr:row>56</xdr:row>
      <xdr:rowOff>156766</xdr:rowOff>
    </xdr:to>
    <xdr:sp macro="" textlink="">
      <xdr:nvSpPr>
        <xdr:cNvPr id="145" name="楕円 144"/>
        <xdr:cNvSpPr/>
      </xdr:nvSpPr>
      <xdr:spPr>
        <a:xfrm>
          <a:off x="1968500" y="96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1843</xdr:rowOff>
    </xdr:from>
    <xdr:ext cx="534377" cy="259045"/>
    <xdr:sp macro="" textlink="">
      <xdr:nvSpPr>
        <xdr:cNvPr id="146" name="テキスト ボックス 145"/>
        <xdr:cNvSpPr txBox="1"/>
      </xdr:nvSpPr>
      <xdr:spPr>
        <a:xfrm>
          <a:off x="1752111" y="943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153792</xdr:rowOff>
    </xdr:from>
    <xdr:to>
      <xdr:col>6</xdr:col>
      <xdr:colOff>38100</xdr:colOff>
      <xdr:row>51</xdr:row>
      <xdr:rowOff>83942</xdr:rowOff>
    </xdr:to>
    <xdr:sp macro="" textlink="">
      <xdr:nvSpPr>
        <xdr:cNvPr id="147" name="楕円 146"/>
        <xdr:cNvSpPr/>
      </xdr:nvSpPr>
      <xdr:spPr>
        <a:xfrm>
          <a:off x="1079500" y="872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100469</xdr:rowOff>
    </xdr:from>
    <xdr:ext cx="599010" cy="259045"/>
    <xdr:sp macro="" textlink="">
      <xdr:nvSpPr>
        <xdr:cNvPr id="148" name="テキスト ボックス 147"/>
        <xdr:cNvSpPr txBox="1"/>
      </xdr:nvSpPr>
      <xdr:spPr>
        <a:xfrm>
          <a:off x="830795" y="850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3" name="直線コネクタ 172"/>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4" name="民生費最小値テキスト"/>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5" name="直線コネクタ 174"/>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6" name="民生費最大値テキスト"/>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7" name="直線コネクタ 176"/>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126765</xdr:rowOff>
    </xdr:from>
    <xdr:to>
      <xdr:col>24</xdr:col>
      <xdr:colOff>63500</xdr:colOff>
      <xdr:row>72</xdr:row>
      <xdr:rowOff>54737</xdr:rowOff>
    </xdr:to>
    <xdr:cxnSp macro="">
      <xdr:nvCxnSpPr>
        <xdr:cNvPr id="178" name="直線コネクタ 177"/>
        <xdr:cNvCxnSpPr/>
      </xdr:nvCxnSpPr>
      <xdr:spPr>
        <a:xfrm>
          <a:off x="3797300" y="12299715"/>
          <a:ext cx="838200" cy="9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47344</xdr:rowOff>
    </xdr:from>
    <xdr:ext cx="599010" cy="259045"/>
    <xdr:sp macro="" textlink="">
      <xdr:nvSpPr>
        <xdr:cNvPr id="179" name="民生費平均値テキスト"/>
        <xdr:cNvSpPr txBox="1"/>
      </xdr:nvSpPr>
      <xdr:spPr>
        <a:xfrm>
          <a:off x="4686300" y="12734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0" name="フローチャート: 判断 179"/>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126765</xdr:rowOff>
    </xdr:from>
    <xdr:to>
      <xdr:col>19</xdr:col>
      <xdr:colOff>177800</xdr:colOff>
      <xdr:row>74</xdr:row>
      <xdr:rowOff>59024</xdr:rowOff>
    </xdr:to>
    <xdr:cxnSp macro="">
      <xdr:nvCxnSpPr>
        <xdr:cNvPr id="181" name="直線コネクタ 180"/>
        <xdr:cNvCxnSpPr/>
      </xdr:nvCxnSpPr>
      <xdr:spPr>
        <a:xfrm flipV="1">
          <a:off x="2908300" y="12299715"/>
          <a:ext cx="889000" cy="4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2" name="フローチャート: 判断 181"/>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164901</xdr:rowOff>
    </xdr:from>
    <xdr:ext cx="599010" cy="259045"/>
    <xdr:sp macro="" textlink="">
      <xdr:nvSpPr>
        <xdr:cNvPr id="183" name="テキスト ボックス 182"/>
        <xdr:cNvSpPr txBox="1"/>
      </xdr:nvSpPr>
      <xdr:spPr>
        <a:xfrm>
          <a:off x="3497795" y="126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59024</xdr:rowOff>
    </xdr:from>
    <xdr:to>
      <xdr:col>15</xdr:col>
      <xdr:colOff>50800</xdr:colOff>
      <xdr:row>75</xdr:row>
      <xdr:rowOff>33420</xdr:rowOff>
    </xdr:to>
    <xdr:cxnSp macro="">
      <xdr:nvCxnSpPr>
        <xdr:cNvPr id="184" name="直線コネクタ 183"/>
        <xdr:cNvCxnSpPr/>
      </xdr:nvCxnSpPr>
      <xdr:spPr>
        <a:xfrm flipV="1">
          <a:off x="2019300" y="12746324"/>
          <a:ext cx="889000" cy="1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5" name="フローチャート: 判断 184"/>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112552</xdr:rowOff>
    </xdr:from>
    <xdr:ext cx="599010" cy="259045"/>
    <xdr:sp macro="" textlink="">
      <xdr:nvSpPr>
        <xdr:cNvPr id="186" name="テキスト ボックス 185"/>
        <xdr:cNvSpPr txBox="1"/>
      </xdr:nvSpPr>
      <xdr:spPr>
        <a:xfrm>
          <a:off x="2608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33420</xdr:rowOff>
    </xdr:from>
    <xdr:to>
      <xdr:col>10</xdr:col>
      <xdr:colOff>114300</xdr:colOff>
      <xdr:row>75</xdr:row>
      <xdr:rowOff>60528</xdr:rowOff>
    </xdr:to>
    <xdr:cxnSp macro="">
      <xdr:nvCxnSpPr>
        <xdr:cNvPr id="187" name="直線コネクタ 186"/>
        <xdr:cNvCxnSpPr/>
      </xdr:nvCxnSpPr>
      <xdr:spPr>
        <a:xfrm flipV="1">
          <a:off x="1130300" y="12892170"/>
          <a:ext cx="889000" cy="2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8" name="フローチャート: 判断 187"/>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37037</xdr:rowOff>
    </xdr:from>
    <xdr:ext cx="599010" cy="259045"/>
    <xdr:sp macro="" textlink="">
      <xdr:nvSpPr>
        <xdr:cNvPr id="189" name="テキスト ボックス 188"/>
        <xdr:cNvSpPr txBox="1"/>
      </xdr:nvSpPr>
      <xdr:spPr>
        <a:xfrm>
          <a:off x="1719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0" name="フローチャート: 判断 189"/>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18921</xdr:rowOff>
    </xdr:from>
    <xdr:ext cx="599010" cy="259045"/>
    <xdr:sp macro="" textlink="">
      <xdr:nvSpPr>
        <xdr:cNvPr id="191" name="テキスト ボックス 190"/>
        <xdr:cNvSpPr txBox="1"/>
      </xdr:nvSpPr>
      <xdr:spPr>
        <a:xfrm>
          <a:off x="830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3937</xdr:rowOff>
    </xdr:from>
    <xdr:to>
      <xdr:col>24</xdr:col>
      <xdr:colOff>114300</xdr:colOff>
      <xdr:row>72</xdr:row>
      <xdr:rowOff>105537</xdr:rowOff>
    </xdr:to>
    <xdr:sp macro="" textlink="">
      <xdr:nvSpPr>
        <xdr:cNvPr id="197" name="楕円 196"/>
        <xdr:cNvSpPr/>
      </xdr:nvSpPr>
      <xdr:spPr>
        <a:xfrm>
          <a:off x="4584700" y="123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26814</xdr:rowOff>
    </xdr:from>
    <xdr:ext cx="599010" cy="259045"/>
    <xdr:sp macro="" textlink="">
      <xdr:nvSpPr>
        <xdr:cNvPr id="198" name="民生費該当値テキスト"/>
        <xdr:cNvSpPr txBox="1"/>
      </xdr:nvSpPr>
      <xdr:spPr>
        <a:xfrm>
          <a:off x="4686300" y="1219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75965</xdr:rowOff>
    </xdr:from>
    <xdr:to>
      <xdr:col>20</xdr:col>
      <xdr:colOff>38100</xdr:colOff>
      <xdr:row>72</xdr:row>
      <xdr:rowOff>6115</xdr:rowOff>
    </xdr:to>
    <xdr:sp macro="" textlink="">
      <xdr:nvSpPr>
        <xdr:cNvPr id="199" name="楕円 198"/>
        <xdr:cNvSpPr/>
      </xdr:nvSpPr>
      <xdr:spPr>
        <a:xfrm>
          <a:off x="3746500" y="1224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22642</xdr:rowOff>
    </xdr:from>
    <xdr:ext cx="599010" cy="259045"/>
    <xdr:sp macro="" textlink="">
      <xdr:nvSpPr>
        <xdr:cNvPr id="200" name="テキスト ボックス 199"/>
        <xdr:cNvSpPr txBox="1"/>
      </xdr:nvSpPr>
      <xdr:spPr>
        <a:xfrm>
          <a:off x="3497795" y="1202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8224</xdr:rowOff>
    </xdr:from>
    <xdr:to>
      <xdr:col>15</xdr:col>
      <xdr:colOff>101600</xdr:colOff>
      <xdr:row>74</xdr:row>
      <xdr:rowOff>109824</xdr:rowOff>
    </xdr:to>
    <xdr:sp macro="" textlink="">
      <xdr:nvSpPr>
        <xdr:cNvPr id="201" name="楕円 200"/>
        <xdr:cNvSpPr/>
      </xdr:nvSpPr>
      <xdr:spPr>
        <a:xfrm>
          <a:off x="2857500" y="1269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126351</xdr:rowOff>
    </xdr:from>
    <xdr:ext cx="599010" cy="259045"/>
    <xdr:sp macro="" textlink="">
      <xdr:nvSpPr>
        <xdr:cNvPr id="202" name="テキスト ボックス 201"/>
        <xdr:cNvSpPr txBox="1"/>
      </xdr:nvSpPr>
      <xdr:spPr>
        <a:xfrm>
          <a:off x="2608795" y="1247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154070</xdr:rowOff>
    </xdr:from>
    <xdr:to>
      <xdr:col>10</xdr:col>
      <xdr:colOff>165100</xdr:colOff>
      <xdr:row>75</xdr:row>
      <xdr:rowOff>84220</xdr:rowOff>
    </xdr:to>
    <xdr:sp macro="" textlink="">
      <xdr:nvSpPr>
        <xdr:cNvPr id="203" name="楕円 202"/>
        <xdr:cNvSpPr/>
      </xdr:nvSpPr>
      <xdr:spPr>
        <a:xfrm>
          <a:off x="1968500" y="128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100747</xdr:rowOff>
    </xdr:from>
    <xdr:ext cx="599010" cy="259045"/>
    <xdr:sp macro="" textlink="">
      <xdr:nvSpPr>
        <xdr:cNvPr id="204" name="テキスト ボックス 203"/>
        <xdr:cNvSpPr txBox="1"/>
      </xdr:nvSpPr>
      <xdr:spPr>
        <a:xfrm>
          <a:off x="1719795" y="1261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9728</xdr:rowOff>
    </xdr:from>
    <xdr:to>
      <xdr:col>6</xdr:col>
      <xdr:colOff>38100</xdr:colOff>
      <xdr:row>75</xdr:row>
      <xdr:rowOff>111328</xdr:rowOff>
    </xdr:to>
    <xdr:sp macro="" textlink="">
      <xdr:nvSpPr>
        <xdr:cNvPr id="205" name="楕円 204"/>
        <xdr:cNvSpPr/>
      </xdr:nvSpPr>
      <xdr:spPr>
        <a:xfrm>
          <a:off x="1079500" y="128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127855</xdr:rowOff>
    </xdr:from>
    <xdr:ext cx="599010" cy="259045"/>
    <xdr:sp macro="" textlink="">
      <xdr:nvSpPr>
        <xdr:cNvPr id="206" name="テキスト ボックス 205"/>
        <xdr:cNvSpPr txBox="1"/>
      </xdr:nvSpPr>
      <xdr:spPr>
        <a:xfrm>
          <a:off x="830795" y="1264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29" name="直線コネクタ 228"/>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0" name="衛生費最小値テキスト"/>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1" name="直線コネクタ 230"/>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2" name="衛生費最大値テキスト"/>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3" name="直線コネクタ 232"/>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91832</xdr:rowOff>
    </xdr:from>
    <xdr:to>
      <xdr:col>24</xdr:col>
      <xdr:colOff>63500</xdr:colOff>
      <xdr:row>95</xdr:row>
      <xdr:rowOff>140226</xdr:rowOff>
    </xdr:to>
    <xdr:cxnSp macro="">
      <xdr:nvCxnSpPr>
        <xdr:cNvPr id="234" name="直線コネクタ 233"/>
        <xdr:cNvCxnSpPr/>
      </xdr:nvCxnSpPr>
      <xdr:spPr>
        <a:xfrm flipV="1">
          <a:off x="3797300" y="16379582"/>
          <a:ext cx="838200" cy="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61028</xdr:rowOff>
    </xdr:from>
    <xdr:ext cx="534377" cy="259045"/>
    <xdr:sp macro="" textlink="">
      <xdr:nvSpPr>
        <xdr:cNvPr id="235" name="衛生費平均値テキスト"/>
        <xdr:cNvSpPr txBox="1"/>
      </xdr:nvSpPr>
      <xdr:spPr>
        <a:xfrm>
          <a:off x="4686300" y="16177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6" name="フローチャート: 判断 235"/>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140226</xdr:rowOff>
    </xdr:from>
    <xdr:to>
      <xdr:col>19</xdr:col>
      <xdr:colOff>177800</xdr:colOff>
      <xdr:row>97</xdr:row>
      <xdr:rowOff>21582</xdr:rowOff>
    </xdr:to>
    <xdr:cxnSp macro="">
      <xdr:nvCxnSpPr>
        <xdr:cNvPr id="237" name="直線コネクタ 236"/>
        <xdr:cNvCxnSpPr/>
      </xdr:nvCxnSpPr>
      <xdr:spPr>
        <a:xfrm flipV="1">
          <a:off x="2908300" y="16427976"/>
          <a:ext cx="889000" cy="2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38" name="フローチャート: 判断 237"/>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150379</xdr:rowOff>
    </xdr:from>
    <xdr:ext cx="534377" cy="259045"/>
    <xdr:sp macro="" textlink="">
      <xdr:nvSpPr>
        <xdr:cNvPr id="239" name="テキスト ボックス 238"/>
        <xdr:cNvSpPr txBox="1"/>
      </xdr:nvSpPr>
      <xdr:spPr>
        <a:xfrm>
          <a:off x="3530111" y="16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21582</xdr:rowOff>
    </xdr:from>
    <xdr:to>
      <xdr:col>15</xdr:col>
      <xdr:colOff>50800</xdr:colOff>
      <xdr:row>97</xdr:row>
      <xdr:rowOff>65725</xdr:rowOff>
    </xdr:to>
    <xdr:cxnSp macro="">
      <xdr:nvCxnSpPr>
        <xdr:cNvPr id="240" name="直線コネクタ 239"/>
        <xdr:cNvCxnSpPr/>
      </xdr:nvCxnSpPr>
      <xdr:spPr>
        <a:xfrm flipV="1">
          <a:off x="2019300" y="16652232"/>
          <a:ext cx="889000" cy="4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1" name="フローチャート: 判断 240"/>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326</xdr:rowOff>
    </xdr:from>
    <xdr:ext cx="534377" cy="259045"/>
    <xdr:sp macro="" textlink="">
      <xdr:nvSpPr>
        <xdr:cNvPr id="242" name="テキスト ボックス 241"/>
        <xdr:cNvSpPr txBox="1"/>
      </xdr:nvSpPr>
      <xdr:spPr>
        <a:xfrm>
          <a:off x="2641111" y="162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65725</xdr:rowOff>
    </xdr:from>
    <xdr:to>
      <xdr:col>10</xdr:col>
      <xdr:colOff>114300</xdr:colOff>
      <xdr:row>97</xdr:row>
      <xdr:rowOff>71783</xdr:rowOff>
    </xdr:to>
    <xdr:cxnSp macro="">
      <xdr:nvCxnSpPr>
        <xdr:cNvPr id="243" name="直線コネクタ 242"/>
        <xdr:cNvCxnSpPr/>
      </xdr:nvCxnSpPr>
      <xdr:spPr>
        <a:xfrm flipV="1">
          <a:off x="1130300" y="16696375"/>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4" name="フローチャート: 判断 243"/>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34183</xdr:rowOff>
    </xdr:from>
    <xdr:ext cx="534377" cy="259045"/>
    <xdr:sp macro="" textlink="">
      <xdr:nvSpPr>
        <xdr:cNvPr id="245" name="テキスト ボックス 244"/>
        <xdr:cNvSpPr txBox="1"/>
      </xdr:nvSpPr>
      <xdr:spPr>
        <a:xfrm>
          <a:off x="1752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6" name="フローチャート: 判断 245"/>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24285</xdr:rowOff>
    </xdr:from>
    <xdr:ext cx="534377" cy="259045"/>
    <xdr:sp macro="" textlink="">
      <xdr:nvSpPr>
        <xdr:cNvPr id="247" name="テキスト ボックス 246"/>
        <xdr:cNvSpPr txBox="1"/>
      </xdr:nvSpPr>
      <xdr:spPr>
        <a:xfrm>
          <a:off x="863111" y="16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41032</xdr:rowOff>
    </xdr:from>
    <xdr:to>
      <xdr:col>24</xdr:col>
      <xdr:colOff>114300</xdr:colOff>
      <xdr:row>95</xdr:row>
      <xdr:rowOff>142632</xdr:rowOff>
    </xdr:to>
    <xdr:sp macro="" textlink="">
      <xdr:nvSpPr>
        <xdr:cNvPr id="253" name="楕円 252"/>
        <xdr:cNvSpPr/>
      </xdr:nvSpPr>
      <xdr:spPr>
        <a:xfrm>
          <a:off x="4584700" y="163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19459</xdr:rowOff>
    </xdr:from>
    <xdr:ext cx="534377" cy="259045"/>
    <xdr:sp macro="" textlink="">
      <xdr:nvSpPr>
        <xdr:cNvPr id="254" name="衛生費該当値テキスト"/>
        <xdr:cNvSpPr txBox="1"/>
      </xdr:nvSpPr>
      <xdr:spPr>
        <a:xfrm>
          <a:off x="4686300" y="1630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89426</xdr:rowOff>
    </xdr:from>
    <xdr:to>
      <xdr:col>20</xdr:col>
      <xdr:colOff>38100</xdr:colOff>
      <xdr:row>96</xdr:row>
      <xdr:rowOff>19576</xdr:rowOff>
    </xdr:to>
    <xdr:sp macro="" textlink="">
      <xdr:nvSpPr>
        <xdr:cNvPr id="255" name="楕円 254"/>
        <xdr:cNvSpPr/>
      </xdr:nvSpPr>
      <xdr:spPr>
        <a:xfrm>
          <a:off x="3746500" y="163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10703</xdr:rowOff>
    </xdr:from>
    <xdr:ext cx="534377" cy="259045"/>
    <xdr:sp macro="" textlink="">
      <xdr:nvSpPr>
        <xdr:cNvPr id="256" name="テキスト ボックス 255"/>
        <xdr:cNvSpPr txBox="1"/>
      </xdr:nvSpPr>
      <xdr:spPr>
        <a:xfrm>
          <a:off x="3530111" y="1646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142232</xdr:rowOff>
    </xdr:from>
    <xdr:to>
      <xdr:col>15</xdr:col>
      <xdr:colOff>101600</xdr:colOff>
      <xdr:row>97</xdr:row>
      <xdr:rowOff>72382</xdr:rowOff>
    </xdr:to>
    <xdr:sp macro="" textlink="">
      <xdr:nvSpPr>
        <xdr:cNvPr id="257" name="楕円 256"/>
        <xdr:cNvSpPr/>
      </xdr:nvSpPr>
      <xdr:spPr>
        <a:xfrm>
          <a:off x="2857500" y="1660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63509</xdr:rowOff>
    </xdr:from>
    <xdr:ext cx="534377" cy="259045"/>
    <xdr:sp macro="" textlink="">
      <xdr:nvSpPr>
        <xdr:cNvPr id="258" name="テキスト ボックス 257"/>
        <xdr:cNvSpPr txBox="1"/>
      </xdr:nvSpPr>
      <xdr:spPr>
        <a:xfrm>
          <a:off x="2641111" y="1669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14925</xdr:rowOff>
    </xdr:from>
    <xdr:to>
      <xdr:col>10</xdr:col>
      <xdr:colOff>165100</xdr:colOff>
      <xdr:row>97</xdr:row>
      <xdr:rowOff>116525</xdr:rowOff>
    </xdr:to>
    <xdr:sp macro="" textlink="">
      <xdr:nvSpPr>
        <xdr:cNvPr id="259" name="楕円 258"/>
        <xdr:cNvSpPr/>
      </xdr:nvSpPr>
      <xdr:spPr>
        <a:xfrm>
          <a:off x="1968500" y="1664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107652</xdr:rowOff>
    </xdr:from>
    <xdr:ext cx="534377" cy="259045"/>
    <xdr:sp macro="" textlink="">
      <xdr:nvSpPr>
        <xdr:cNvPr id="260" name="テキスト ボックス 259"/>
        <xdr:cNvSpPr txBox="1"/>
      </xdr:nvSpPr>
      <xdr:spPr>
        <a:xfrm>
          <a:off x="1752111" y="167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20983</xdr:rowOff>
    </xdr:from>
    <xdr:to>
      <xdr:col>6</xdr:col>
      <xdr:colOff>38100</xdr:colOff>
      <xdr:row>97</xdr:row>
      <xdr:rowOff>122583</xdr:rowOff>
    </xdr:to>
    <xdr:sp macro="" textlink="">
      <xdr:nvSpPr>
        <xdr:cNvPr id="261" name="楕円 260"/>
        <xdr:cNvSpPr/>
      </xdr:nvSpPr>
      <xdr:spPr>
        <a:xfrm>
          <a:off x="1079500" y="166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113710</xdr:rowOff>
    </xdr:from>
    <xdr:ext cx="534377" cy="259045"/>
    <xdr:sp macro="" textlink="">
      <xdr:nvSpPr>
        <xdr:cNvPr id="262" name="テキスト ボックス 261"/>
        <xdr:cNvSpPr txBox="1"/>
      </xdr:nvSpPr>
      <xdr:spPr>
        <a:xfrm>
          <a:off x="863111" y="1674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4" name="直線コネクタ 283"/>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5" name="労働費最小値テキスト"/>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6" name="直線コネクタ 285"/>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7" name="労働費最大値テキスト"/>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88" name="直線コネクタ 287"/>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33721</xdr:rowOff>
    </xdr:from>
    <xdr:to>
      <xdr:col>55</xdr:col>
      <xdr:colOff>0</xdr:colOff>
      <xdr:row>38</xdr:row>
      <xdr:rowOff>34361</xdr:rowOff>
    </xdr:to>
    <xdr:cxnSp macro="">
      <xdr:nvCxnSpPr>
        <xdr:cNvPr id="289" name="直線コネクタ 288"/>
        <xdr:cNvCxnSpPr/>
      </xdr:nvCxnSpPr>
      <xdr:spPr>
        <a:xfrm flipV="1">
          <a:off x="9639300" y="6548821"/>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0" name="労働費平均値テキスト"/>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1" name="フローチャート: 判断 290"/>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34361</xdr:rowOff>
    </xdr:from>
    <xdr:to>
      <xdr:col>50</xdr:col>
      <xdr:colOff>114300</xdr:colOff>
      <xdr:row>38</xdr:row>
      <xdr:rowOff>34727</xdr:rowOff>
    </xdr:to>
    <xdr:cxnSp macro="">
      <xdr:nvCxnSpPr>
        <xdr:cNvPr id="292" name="直線コネクタ 291"/>
        <xdr:cNvCxnSpPr/>
      </xdr:nvCxnSpPr>
      <xdr:spPr>
        <a:xfrm flipV="1">
          <a:off x="8750300" y="6549461"/>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3" name="フローチャート: 判断 292"/>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4" name="テキスト ボックス 293"/>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34727</xdr:rowOff>
    </xdr:from>
    <xdr:to>
      <xdr:col>45</xdr:col>
      <xdr:colOff>177800</xdr:colOff>
      <xdr:row>38</xdr:row>
      <xdr:rowOff>34909</xdr:rowOff>
    </xdr:to>
    <xdr:cxnSp macro="">
      <xdr:nvCxnSpPr>
        <xdr:cNvPr id="295" name="直線コネクタ 294"/>
        <xdr:cNvCxnSpPr/>
      </xdr:nvCxnSpPr>
      <xdr:spPr>
        <a:xfrm flipV="1">
          <a:off x="7861300" y="6549827"/>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6" name="フローチャート: 判断 295"/>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297" name="テキスト ボックス 296"/>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34909</xdr:rowOff>
    </xdr:from>
    <xdr:to>
      <xdr:col>41</xdr:col>
      <xdr:colOff>50800</xdr:colOff>
      <xdr:row>38</xdr:row>
      <xdr:rowOff>34909</xdr:rowOff>
    </xdr:to>
    <xdr:cxnSp macro="">
      <xdr:nvCxnSpPr>
        <xdr:cNvPr id="298" name="直線コネクタ 297"/>
        <xdr:cNvCxnSpPr/>
      </xdr:nvCxnSpPr>
      <xdr:spPr>
        <a:xfrm>
          <a:off x="6972300" y="6550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299" name="フローチャート: 判断 298"/>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0" name="テキスト ボックス 299"/>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1" name="フローチャート: 判断 300"/>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2" name="テキスト ボックス 301"/>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154371</xdr:rowOff>
    </xdr:from>
    <xdr:to>
      <xdr:col>55</xdr:col>
      <xdr:colOff>50800</xdr:colOff>
      <xdr:row>38</xdr:row>
      <xdr:rowOff>84521</xdr:rowOff>
    </xdr:to>
    <xdr:sp macro="" textlink="">
      <xdr:nvSpPr>
        <xdr:cNvPr id="308" name="楕円 307"/>
        <xdr:cNvSpPr/>
      </xdr:nvSpPr>
      <xdr:spPr>
        <a:xfrm>
          <a:off x="10426700" y="649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69298</xdr:rowOff>
    </xdr:from>
    <xdr:ext cx="469744" cy="259045"/>
    <xdr:sp macro="" textlink="">
      <xdr:nvSpPr>
        <xdr:cNvPr id="309" name="労働費該当値テキスト"/>
        <xdr:cNvSpPr txBox="1"/>
      </xdr:nvSpPr>
      <xdr:spPr>
        <a:xfrm>
          <a:off x="10528300" y="641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155011</xdr:rowOff>
    </xdr:from>
    <xdr:to>
      <xdr:col>50</xdr:col>
      <xdr:colOff>165100</xdr:colOff>
      <xdr:row>38</xdr:row>
      <xdr:rowOff>85161</xdr:rowOff>
    </xdr:to>
    <xdr:sp macro="" textlink="">
      <xdr:nvSpPr>
        <xdr:cNvPr id="310" name="楕円 309"/>
        <xdr:cNvSpPr/>
      </xdr:nvSpPr>
      <xdr:spPr>
        <a:xfrm>
          <a:off x="9588500" y="64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76288</xdr:rowOff>
    </xdr:from>
    <xdr:ext cx="469744" cy="259045"/>
    <xdr:sp macro="" textlink="">
      <xdr:nvSpPr>
        <xdr:cNvPr id="311" name="テキスト ボックス 310"/>
        <xdr:cNvSpPr txBox="1"/>
      </xdr:nvSpPr>
      <xdr:spPr>
        <a:xfrm>
          <a:off x="9404428" y="659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155377</xdr:rowOff>
    </xdr:from>
    <xdr:to>
      <xdr:col>46</xdr:col>
      <xdr:colOff>38100</xdr:colOff>
      <xdr:row>38</xdr:row>
      <xdr:rowOff>85527</xdr:rowOff>
    </xdr:to>
    <xdr:sp macro="" textlink="">
      <xdr:nvSpPr>
        <xdr:cNvPr id="312" name="楕円 311"/>
        <xdr:cNvSpPr/>
      </xdr:nvSpPr>
      <xdr:spPr>
        <a:xfrm>
          <a:off x="8699500" y="64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76654</xdr:rowOff>
    </xdr:from>
    <xdr:ext cx="469744" cy="259045"/>
    <xdr:sp macro="" textlink="">
      <xdr:nvSpPr>
        <xdr:cNvPr id="313" name="テキスト ボックス 312"/>
        <xdr:cNvSpPr txBox="1"/>
      </xdr:nvSpPr>
      <xdr:spPr>
        <a:xfrm>
          <a:off x="8515428" y="65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155560</xdr:rowOff>
    </xdr:from>
    <xdr:to>
      <xdr:col>41</xdr:col>
      <xdr:colOff>101600</xdr:colOff>
      <xdr:row>38</xdr:row>
      <xdr:rowOff>85709</xdr:rowOff>
    </xdr:to>
    <xdr:sp macro="" textlink="">
      <xdr:nvSpPr>
        <xdr:cNvPr id="314" name="楕円 313"/>
        <xdr:cNvSpPr/>
      </xdr:nvSpPr>
      <xdr:spPr>
        <a:xfrm>
          <a:off x="7810500" y="6499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76836</xdr:rowOff>
    </xdr:from>
    <xdr:ext cx="469744" cy="259045"/>
    <xdr:sp macro="" textlink="">
      <xdr:nvSpPr>
        <xdr:cNvPr id="315" name="テキスト ボックス 314"/>
        <xdr:cNvSpPr txBox="1"/>
      </xdr:nvSpPr>
      <xdr:spPr>
        <a:xfrm>
          <a:off x="7626428" y="659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155560</xdr:rowOff>
    </xdr:from>
    <xdr:to>
      <xdr:col>36</xdr:col>
      <xdr:colOff>165100</xdr:colOff>
      <xdr:row>38</xdr:row>
      <xdr:rowOff>85709</xdr:rowOff>
    </xdr:to>
    <xdr:sp macro="" textlink="">
      <xdr:nvSpPr>
        <xdr:cNvPr id="316" name="楕円 315"/>
        <xdr:cNvSpPr/>
      </xdr:nvSpPr>
      <xdr:spPr>
        <a:xfrm>
          <a:off x="6921500" y="6499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76836</xdr:rowOff>
    </xdr:from>
    <xdr:ext cx="469744" cy="259045"/>
    <xdr:sp macro="" textlink="">
      <xdr:nvSpPr>
        <xdr:cNvPr id="317" name="テキスト ボックス 316"/>
        <xdr:cNvSpPr txBox="1"/>
      </xdr:nvSpPr>
      <xdr:spPr>
        <a:xfrm>
          <a:off x="6737428" y="659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39" name="直線コネクタ 338"/>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0" name="農林水産業費最小値テキスト"/>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1" name="直線コネクタ 340"/>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2" name="農林水産業費最大値テキスト"/>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3" name="直線コネクタ 342"/>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164434</xdr:rowOff>
    </xdr:from>
    <xdr:to>
      <xdr:col>55</xdr:col>
      <xdr:colOff>0</xdr:colOff>
      <xdr:row>56</xdr:row>
      <xdr:rowOff>168824</xdr:rowOff>
    </xdr:to>
    <xdr:cxnSp macro="">
      <xdr:nvCxnSpPr>
        <xdr:cNvPr id="344" name="直線コネクタ 343"/>
        <xdr:cNvCxnSpPr/>
      </xdr:nvCxnSpPr>
      <xdr:spPr>
        <a:xfrm>
          <a:off x="9639300" y="9765634"/>
          <a:ext cx="8382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36430</xdr:rowOff>
    </xdr:from>
    <xdr:ext cx="469744" cy="259045"/>
    <xdr:sp macro="" textlink="">
      <xdr:nvSpPr>
        <xdr:cNvPr id="345" name="農林水産業費平均値テキスト"/>
        <xdr:cNvSpPr txBox="1"/>
      </xdr:nvSpPr>
      <xdr:spPr>
        <a:xfrm>
          <a:off x="10528300" y="9466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6" name="フローチャート: 判断 345"/>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164434</xdr:rowOff>
    </xdr:from>
    <xdr:to>
      <xdr:col>50</xdr:col>
      <xdr:colOff>114300</xdr:colOff>
      <xdr:row>57</xdr:row>
      <xdr:rowOff>52832</xdr:rowOff>
    </xdr:to>
    <xdr:cxnSp macro="">
      <xdr:nvCxnSpPr>
        <xdr:cNvPr id="347" name="直線コネクタ 346"/>
        <xdr:cNvCxnSpPr/>
      </xdr:nvCxnSpPr>
      <xdr:spPr>
        <a:xfrm flipV="1">
          <a:off x="8750300" y="9765634"/>
          <a:ext cx="889000" cy="5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48" name="フローチャート: 判断 347"/>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143705</xdr:rowOff>
    </xdr:from>
    <xdr:ext cx="469744" cy="259045"/>
    <xdr:sp macro="" textlink="">
      <xdr:nvSpPr>
        <xdr:cNvPr id="349" name="テキスト ボックス 348"/>
        <xdr:cNvSpPr txBox="1"/>
      </xdr:nvSpPr>
      <xdr:spPr>
        <a:xfrm>
          <a:off x="9404428" y="940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111079</xdr:rowOff>
    </xdr:from>
    <xdr:to>
      <xdr:col>45</xdr:col>
      <xdr:colOff>177800</xdr:colOff>
      <xdr:row>57</xdr:row>
      <xdr:rowOff>52832</xdr:rowOff>
    </xdr:to>
    <xdr:cxnSp macro="">
      <xdr:nvCxnSpPr>
        <xdr:cNvPr id="350" name="直線コネクタ 349"/>
        <xdr:cNvCxnSpPr/>
      </xdr:nvCxnSpPr>
      <xdr:spPr>
        <a:xfrm>
          <a:off x="7861300" y="9712279"/>
          <a:ext cx="889000" cy="1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1" name="フローチャート: 判断 350"/>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20078</xdr:rowOff>
    </xdr:from>
    <xdr:ext cx="469744" cy="259045"/>
    <xdr:sp macro="" textlink="">
      <xdr:nvSpPr>
        <xdr:cNvPr id="352" name="テキスト ボックス 351"/>
        <xdr:cNvSpPr txBox="1"/>
      </xdr:nvSpPr>
      <xdr:spPr>
        <a:xfrm>
          <a:off x="8515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111079</xdr:rowOff>
    </xdr:from>
    <xdr:to>
      <xdr:col>41</xdr:col>
      <xdr:colOff>50800</xdr:colOff>
      <xdr:row>56</xdr:row>
      <xdr:rowOff>162926</xdr:rowOff>
    </xdr:to>
    <xdr:cxnSp macro="">
      <xdr:nvCxnSpPr>
        <xdr:cNvPr id="353" name="直線コネクタ 352"/>
        <xdr:cNvCxnSpPr/>
      </xdr:nvCxnSpPr>
      <xdr:spPr>
        <a:xfrm flipV="1">
          <a:off x="6972300" y="9712279"/>
          <a:ext cx="889000" cy="5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4" name="フローチャート: 判断 353"/>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5" name="テキスト ボックス 354"/>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6" name="フローチャート: 判断 355"/>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36675</xdr:rowOff>
    </xdr:from>
    <xdr:ext cx="469744" cy="259045"/>
    <xdr:sp macro="" textlink="">
      <xdr:nvSpPr>
        <xdr:cNvPr id="357" name="テキスト ボックス 356"/>
        <xdr:cNvSpPr txBox="1"/>
      </xdr:nvSpPr>
      <xdr:spPr>
        <a:xfrm>
          <a:off x="6737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118024</xdr:rowOff>
    </xdr:from>
    <xdr:to>
      <xdr:col>55</xdr:col>
      <xdr:colOff>50800</xdr:colOff>
      <xdr:row>57</xdr:row>
      <xdr:rowOff>48174</xdr:rowOff>
    </xdr:to>
    <xdr:sp macro="" textlink="">
      <xdr:nvSpPr>
        <xdr:cNvPr id="363" name="楕円 362"/>
        <xdr:cNvSpPr/>
      </xdr:nvSpPr>
      <xdr:spPr>
        <a:xfrm>
          <a:off x="10426700" y="971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96451</xdr:rowOff>
    </xdr:from>
    <xdr:ext cx="469744" cy="259045"/>
    <xdr:sp macro="" textlink="">
      <xdr:nvSpPr>
        <xdr:cNvPr id="364" name="農林水産業費該当値テキスト"/>
        <xdr:cNvSpPr txBox="1"/>
      </xdr:nvSpPr>
      <xdr:spPr>
        <a:xfrm>
          <a:off x="10528300" y="96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113634</xdr:rowOff>
    </xdr:from>
    <xdr:to>
      <xdr:col>50</xdr:col>
      <xdr:colOff>165100</xdr:colOff>
      <xdr:row>57</xdr:row>
      <xdr:rowOff>43784</xdr:rowOff>
    </xdr:to>
    <xdr:sp macro="" textlink="">
      <xdr:nvSpPr>
        <xdr:cNvPr id="365" name="楕円 364"/>
        <xdr:cNvSpPr/>
      </xdr:nvSpPr>
      <xdr:spPr>
        <a:xfrm>
          <a:off x="9588500" y="97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34911</xdr:rowOff>
    </xdr:from>
    <xdr:ext cx="469744" cy="259045"/>
    <xdr:sp macro="" textlink="">
      <xdr:nvSpPr>
        <xdr:cNvPr id="366" name="テキスト ボックス 365"/>
        <xdr:cNvSpPr txBox="1"/>
      </xdr:nvSpPr>
      <xdr:spPr>
        <a:xfrm>
          <a:off x="9404428" y="980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2032</xdr:rowOff>
    </xdr:from>
    <xdr:to>
      <xdr:col>46</xdr:col>
      <xdr:colOff>38100</xdr:colOff>
      <xdr:row>57</xdr:row>
      <xdr:rowOff>103632</xdr:rowOff>
    </xdr:to>
    <xdr:sp macro="" textlink="">
      <xdr:nvSpPr>
        <xdr:cNvPr id="367" name="楕円 366"/>
        <xdr:cNvSpPr/>
      </xdr:nvSpPr>
      <xdr:spPr>
        <a:xfrm>
          <a:off x="8699500" y="97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94759</xdr:rowOff>
    </xdr:from>
    <xdr:ext cx="469744" cy="259045"/>
    <xdr:sp macro="" textlink="">
      <xdr:nvSpPr>
        <xdr:cNvPr id="368" name="テキスト ボックス 367"/>
        <xdr:cNvSpPr txBox="1"/>
      </xdr:nvSpPr>
      <xdr:spPr>
        <a:xfrm>
          <a:off x="8515428" y="986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60279</xdr:rowOff>
    </xdr:from>
    <xdr:to>
      <xdr:col>41</xdr:col>
      <xdr:colOff>101600</xdr:colOff>
      <xdr:row>56</xdr:row>
      <xdr:rowOff>161879</xdr:rowOff>
    </xdr:to>
    <xdr:sp macro="" textlink="">
      <xdr:nvSpPr>
        <xdr:cNvPr id="369" name="楕円 368"/>
        <xdr:cNvSpPr/>
      </xdr:nvSpPr>
      <xdr:spPr>
        <a:xfrm>
          <a:off x="7810500" y="966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153006</xdr:rowOff>
    </xdr:from>
    <xdr:ext cx="469744" cy="259045"/>
    <xdr:sp macro="" textlink="">
      <xdr:nvSpPr>
        <xdr:cNvPr id="370" name="テキスト ボックス 369"/>
        <xdr:cNvSpPr txBox="1"/>
      </xdr:nvSpPr>
      <xdr:spPr>
        <a:xfrm>
          <a:off x="7626428" y="975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112126</xdr:rowOff>
    </xdr:from>
    <xdr:to>
      <xdr:col>36</xdr:col>
      <xdr:colOff>165100</xdr:colOff>
      <xdr:row>57</xdr:row>
      <xdr:rowOff>42276</xdr:rowOff>
    </xdr:to>
    <xdr:sp macro="" textlink="">
      <xdr:nvSpPr>
        <xdr:cNvPr id="371" name="楕円 370"/>
        <xdr:cNvSpPr/>
      </xdr:nvSpPr>
      <xdr:spPr>
        <a:xfrm>
          <a:off x="6921500" y="971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33403</xdr:rowOff>
    </xdr:from>
    <xdr:ext cx="469744" cy="259045"/>
    <xdr:sp macro="" textlink="">
      <xdr:nvSpPr>
        <xdr:cNvPr id="372" name="テキスト ボックス 371"/>
        <xdr:cNvSpPr txBox="1"/>
      </xdr:nvSpPr>
      <xdr:spPr>
        <a:xfrm>
          <a:off x="6737428" y="980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4" name="テキスト ボックス 39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112595</xdr:rowOff>
    </xdr:from>
    <xdr:to>
      <xdr:col>54</xdr:col>
      <xdr:colOff>189865</xdr:colOff>
      <xdr:row>79</xdr:row>
      <xdr:rowOff>18379</xdr:rowOff>
    </xdr:to>
    <xdr:cxnSp macro="">
      <xdr:nvCxnSpPr>
        <xdr:cNvPr id="398" name="直線コネクタ 397"/>
        <xdr:cNvCxnSpPr/>
      </xdr:nvCxnSpPr>
      <xdr:spPr>
        <a:xfrm flipV="1">
          <a:off x="10475595" y="12456995"/>
          <a:ext cx="1270" cy="110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22206</xdr:rowOff>
    </xdr:from>
    <xdr:ext cx="469744" cy="259045"/>
    <xdr:sp macro="" textlink="">
      <xdr:nvSpPr>
        <xdr:cNvPr id="399" name="商工費最小値テキスト"/>
        <xdr:cNvSpPr txBox="1"/>
      </xdr:nvSpPr>
      <xdr:spPr>
        <a:xfrm>
          <a:off x="10528300" y="135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18379</xdr:rowOff>
    </xdr:from>
    <xdr:to>
      <xdr:col>55</xdr:col>
      <xdr:colOff>88900</xdr:colOff>
      <xdr:row>79</xdr:row>
      <xdr:rowOff>18379</xdr:rowOff>
    </xdr:to>
    <xdr:cxnSp macro="">
      <xdr:nvCxnSpPr>
        <xdr:cNvPr id="400" name="直線コネクタ 399"/>
        <xdr:cNvCxnSpPr/>
      </xdr:nvCxnSpPr>
      <xdr:spPr>
        <a:xfrm>
          <a:off x="10388600" y="1356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59272</xdr:rowOff>
    </xdr:from>
    <xdr:ext cx="534377" cy="259045"/>
    <xdr:sp macro="" textlink="">
      <xdr:nvSpPr>
        <xdr:cNvPr id="401" name="商工費最大値テキスト"/>
        <xdr:cNvSpPr txBox="1"/>
      </xdr:nvSpPr>
      <xdr:spPr>
        <a:xfrm>
          <a:off x="10528300" y="1223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112595</xdr:rowOff>
    </xdr:from>
    <xdr:to>
      <xdr:col>55</xdr:col>
      <xdr:colOff>88900</xdr:colOff>
      <xdr:row>72</xdr:row>
      <xdr:rowOff>112595</xdr:rowOff>
    </xdr:to>
    <xdr:cxnSp macro="">
      <xdr:nvCxnSpPr>
        <xdr:cNvPr id="402" name="直線コネクタ 401"/>
        <xdr:cNvCxnSpPr/>
      </xdr:nvCxnSpPr>
      <xdr:spPr>
        <a:xfrm>
          <a:off x="10388600" y="1245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21579</xdr:rowOff>
    </xdr:from>
    <xdr:to>
      <xdr:col>55</xdr:col>
      <xdr:colOff>0</xdr:colOff>
      <xdr:row>78</xdr:row>
      <xdr:rowOff>109655</xdr:rowOff>
    </xdr:to>
    <xdr:cxnSp macro="">
      <xdr:nvCxnSpPr>
        <xdr:cNvPr id="403" name="直線コネクタ 402"/>
        <xdr:cNvCxnSpPr/>
      </xdr:nvCxnSpPr>
      <xdr:spPr>
        <a:xfrm>
          <a:off x="9639300" y="12023079"/>
          <a:ext cx="838200" cy="145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103711</xdr:rowOff>
    </xdr:from>
    <xdr:ext cx="534377" cy="259045"/>
    <xdr:sp macro="" textlink="">
      <xdr:nvSpPr>
        <xdr:cNvPr id="404" name="商工費平均値テキスト"/>
        <xdr:cNvSpPr txBox="1"/>
      </xdr:nvSpPr>
      <xdr:spPr>
        <a:xfrm>
          <a:off x="10528300" y="12962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80834</xdr:rowOff>
    </xdr:from>
    <xdr:to>
      <xdr:col>55</xdr:col>
      <xdr:colOff>50800</xdr:colOff>
      <xdr:row>77</xdr:row>
      <xdr:rowOff>10984</xdr:rowOff>
    </xdr:to>
    <xdr:sp macro="" textlink="">
      <xdr:nvSpPr>
        <xdr:cNvPr id="405" name="フローチャート: 判断 404"/>
        <xdr:cNvSpPr/>
      </xdr:nvSpPr>
      <xdr:spPr>
        <a:xfrm>
          <a:off x="10426700" y="1311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21579</xdr:rowOff>
    </xdr:from>
    <xdr:to>
      <xdr:col>50</xdr:col>
      <xdr:colOff>114300</xdr:colOff>
      <xdr:row>77</xdr:row>
      <xdr:rowOff>71512</xdr:rowOff>
    </xdr:to>
    <xdr:cxnSp macro="">
      <xdr:nvCxnSpPr>
        <xdr:cNvPr id="406" name="直線コネクタ 405"/>
        <xdr:cNvCxnSpPr/>
      </xdr:nvCxnSpPr>
      <xdr:spPr>
        <a:xfrm flipV="1">
          <a:off x="8750300" y="12023079"/>
          <a:ext cx="889000" cy="125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10914</xdr:rowOff>
    </xdr:from>
    <xdr:to>
      <xdr:col>50</xdr:col>
      <xdr:colOff>165100</xdr:colOff>
      <xdr:row>76</xdr:row>
      <xdr:rowOff>112514</xdr:rowOff>
    </xdr:to>
    <xdr:sp macro="" textlink="">
      <xdr:nvSpPr>
        <xdr:cNvPr id="407" name="フローチャート: 判断 406"/>
        <xdr:cNvSpPr/>
      </xdr:nvSpPr>
      <xdr:spPr>
        <a:xfrm>
          <a:off x="95885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103641</xdr:rowOff>
    </xdr:from>
    <xdr:ext cx="534377" cy="259045"/>
    <xdr:sp macro="" textlink="">
      <xdr:nvSpPr>
        <xdr:cNvPr id="408" name="テキスト ボックス 407"/>
        <xdr:cNvSpPr txBox="1"/>
      </xdr:nvSpPr>
      <xdr:spPr>
        <a:xfrm>
          <a:off x="9372111" y="131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71512</xdr:rowOff>
    </xdr:from>
    <xdr:to>
      <xdr:col>45</xdr:col>
      <xdr:colOff>177800</xdr:colOff>
      <xdr:row>78</xdr:row>
      <xdr:rowOff>9365</xdr:rowOff>
    </xdr:to>
    <xdr:cxnSp macro="">
      <xdr:nvCxnSpPr>
        <xdr:cNvPr id="409" name="直線コネクタ 408"/>
        <xdr:cNvCxnSpPr/>
      </xdr:nvCxnSpPr>
      <xdr:spPr>
        <a:xfrm flipV="1">
          <a:off x="7861300" y="13273162"/>
          <a:ext cx="889000" cy="10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89650</xdr:rowOff>
    </xdr:from>
    <xdr:to>
      <xdr:col>46</xdr:col>
      <xdr:colOff>38100</xdr:colOff>
      <xdr:row>77</xdr:row>
      <xdr:rowOff>19800</xdr:rowOff>
    </xdr:to>
    <xdr:sp macro="" textlink="">
      <xdr:nvSpPr>
        <xdr:cNvPr id="410" name="フローチャート: 判断 409"/>
        <xdr:cNvSpPr/>
      </xdr:nvSpPr>
      <xdr:spPr>
        <a:xfrm>
          <a:off x="8699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36328</xdr:rowOff>
    </xdr:from>
    <xdr:ext cx="534377" cy="259045"/>
    <xdr:sp macro="" textlink="">
      <xdr:nvSpPr>
        <xdr:cNvPr id="411" name="テキスト ボックス 410"/>
        <xdr:cNvSpPr txBox="1"/>
      </xdr:nvSpPr>
      <xdr:spPr>
        <a:xfrm>
          <a:off x="8483111" y="1289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9365</xdr:rowOff>
    </xdr:from>
    <xdr:to>
      <xdr:col>41</xdr:col>
      <xdr:colOff>50800</xdr:colOff>
      <xdr:row>78</xdr:row>
      <xdr:rowOff>13512</xdr:rowOff>
    </xdr:to>
    <xdr:cxnSp macro="">
      <xdr:nvCxnSpPr>
        <xdr:cNvPr id="412" name="直線コネクタ 411"/>
        <xdr:cNvCxnSpPr/>
      </xdr:nvCxnSpPr>
      <xdr:spPr>
        <a:xfrm flipV="1">
          <a:off x="6972300" y="13382465"/>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39326</xdr:rowOff>
    </xdr:from>
    <xdr:to>
      <xdr:col>41</xdr:col>
      <xdr:colOff>101600</xdr:colOff>
      <xdr:row>77</xdr:row>
      <xdr:rowOff>140926</xdr:rowOff>
    </xdr:to>
    <xdr:sp macro="" textlink="">
      <xdr:nvSpPr>
        <xdr:cNvPr id="413" name="フローチャート: 判断 412"/>
        <xdr:cNvSpPr/>
      </xdr:nvSpPr>
      <xdr:spPr>
        <a:xfrm>
          <a:off x="7810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157453</xdr:rowOff>
    </xdr:from>
    <xdr:ext cx="534377" cy="259045"/>
    <xdr:sp macro="" textlink="">
      <xdr:nvSpPr>
        <xdr:cNvPr id="414" name="テキスト ボックス 413"/>
        <xdr:cNvSpPr txBox="1"/>
      </xdr:nvSpPr>
      <xdr:spPr>
        <a:xfrm>
          <a:off x="7594111" y="130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57353</xdr:rowOff>
    </xdr:from>
    <xdr:to>
      <xdr:col>36</xdr:col>
      <xdr:colOff>165100</xdr:colOff>
      <xdr:row>77</xdr:row>
      <xdr:rowOff>158953</xdr:rowOff>
    </xdr:to>
    <xdr:sp macro="" textlink="">
      <xdr:nvSpPr>
        <xdr:cNvPr id="415" name="フローチャート: 判断 414"/>
        <xdr:cNvSpPr/>
      </xdr:nvSpPr>
      <xdr:spPr>
        <a:xfrm>
          <a:off x="6921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4030</xdr:rowOff>
    </xdr:from>
    <xdr:ext cx="534377" cy="259045"/>
    <xdr:sp macro="" textlink="">
      <xdr:nvSpPr>
        <xdr:cNvPr id="416" name="テキスト ボックス 415"/>
        <xdr:cNvSpPr txBox="1"/>
      </xdr:nvSpPr>
      <xdr:spPr>
        <a:xfrm>
          <a:off x="6705111" y="130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58855</xdr:rowOff>
    </xdr:from>
    <xdr:to>
      <xdr:col>55</xdr:col>
      <xdr:colOff>50800</xdr:colOff>
      <xdr:row>78</xdr:row>
      <xdr:rowOff>160455</xdr:rowOff>
    </xdr:to>
    <xdr:sp macro="" textlink="">
      <xdr:nvSpPr>
        <xdr:cNvPr id="422" name="楕円 421"/>
        <xdr:cNvSpPr/>
      </xdr:nvSpPr>
      <xdr:spPr>
        <a:xfrm>
          <a:off x="10426700" y="134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145232</xdr:rowOff>
    </xdr:from>
    <xdr:ext cx="469744" cy="259045"/>
    <xdr:sp macro="" textlink="">
      <xdr:nvSpPr>
        <xdr:cNvPr id="423" name="商工費該当値テキスト"/>
        <xdr:cNvSpPr txBox="1"/>
      </xdr:nvSpPr>
      <xdr:spPr>
        <a:xfrm>
          <a:off x="10528300" y="1334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142229</xdr:rowOff>
    </xdr:from>
    <xdr:to>
      <xdr:col>50</xdr:col>
      <xdr:colOff>165100</xdr:colOff>
      <xdr:row>70</xdr:row>
      <xdr:rowOff>72379</xdr:rowOff>
    </xdr:to>
    <xdr:sp macro="" textlink="">
      <xdr:nvSpPr>
        <xdr:cNvPr id="424" name="楕円 423"/>
        <xdr:cNvSpPr/>
      </xdr:nvSpPr>
      <xdr:spPr>
        <a:xfrm>
          <a:off x="9588500" y="1197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88906</xdr:rowOff>
    </xdr:from>
    <xdr:ext cx="534377" cy="259045"/>
    <xdr:sp macro="" textlink="">
      <xdr:nvSpPr>
        <xdr:cNvPr id="425" name="テキスト ボックス 424"/>
        <xdr:cNvSpPr txBox="1"/>
      </xdr:nvSpPr>
      <xdr:spPr>
        <a:xfrm>
          <a:off x="9372111" y="1174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20712</xdr:rowOff>
    </xdr:from>
    <xdr:to>
      <xdr:col>46</xdr:col>
      <xdr:colOff>38100</xdr:colOff>
      <xdr:row>77</xdr:row>
      <xdr:rowOff>122312</xdr:rowOff>
    </xdr:to>
    <xdr:sp macro="" textlink="">
      <xdr:nvSpPr>
        <xdr:cNvPr id="426" name="楕円 425"/>
        <xdr:cNvSpPr/>
      </xdr:nvSpPr>
      <xdr:spPr>
        <a:xfrm>
          <a:off x="8699500" y="1322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113439</xdr:rowOff>
    </xdr:from>
    <xdr:ext cx="534377" cy="259045"/>
    <xdr:sp macro="" textlink="">
      <xdr:nvSpPr>
        <xdr:cNvPr id="427" name="テキスト ボックス 426"/>
        <xdr:cNvSpPr txBox="1"/>
      </xdr:nvSpPr>
      <xdr:spPr>
        <a:xfrm>
          <a:off x="8483111" y="133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130015</xdr:rowOff>
    </xdr:from>
    <xdr:to>
      <xdr:col>41</xdr:col>
      <xdr:colOff>101600</xdr:colOff>
      <xdr:row>78</xdr:row>
      <xdr:rowOff>60165</xdr:rowOff>
    </xdr:to>
    <xdr:sp macro="" textlink="">
      <xdr:nvSpPr>
        <xdr:cNvPr id="428" name="楕円 427"/>
        <xdr:cNvSpPr/>
      </xdr:nvSpPr>
      <xdr:spPr>
        <a:xfrm>
          <a:off x="7810500" y="1333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51292</xdr:rowOff>
    </xdr:from>
    <xdr:ext cx="469744" cy="259045"/>
    <xdr:sp macro="" textlink="">
      <xdr:nvSpPr>
        <xdr:cNvPr id="429" name="テキスト ボックス 428"/>
        <xdr:cNvSpPr txBox="1"/>
      </xdr:nvSpPr>
      <xdr:spPr>
        <a:xfrm>
          <a:off x="7626428" y="1342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134162</xdr:rowOff>
    </xdr:from>
    <xdr:to>
      <xdr:col>36</xdr:col>
      <xdr:colOff>165100</xdr:colOff>
      <xdr:row>78</xdr:row>
      <xdr:rowOff>64312</xdr:rowOff>
    </xdr:to>
    <xdr:sp macro="" textlink="">
      <xdr:nvSpPr>
        <xdr:cNvPr id="430" name="楕円 429"/>
        <xdr:cNvSpPr/>
      </xdr:nvSpPr>
      <xdr:spPr>
        <a:xfrm>
          <a:off x="6921500" y="133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55439</xdr:rowOff>
    </xdr:from>
    <xdr:ext cx="469744" cy="259045"/>
    <xdr:sp macro="" textlink="">
      <xdr:nvSpPr>
        <xdr:cNvPr id="431" name="テキスト ボックス 430"/>
        <xdr:cNvSpPr txBox="1"/>
      </xdr:nvSpPr>
      <xdr:spPr>
        <a:xfrm>
          <a:off x="6737428" y="1342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3" name="直線コネクタ 452"/>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4" name="土木費最小値テキスト"/>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5" name="直線コネクタ 454"/>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6" name="土木費最大値テキスト"/>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7" name="直線コネクタ 456"/>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137561</xdr:rowOff>
    </xdr:from>
    <xdr:to>
      <xdr:col>55</xdr:col>
      <xdr:colOff>0</xdr:colOff>
      <xdr:row>97</xdr:row>
      <xdr:rowOff>149306</xdr:rowOff>
    </xdr:to>
    <xdr:cxnSp macro="">
      <xdr:nvCxnSpPr>
        <xdr:cNvPr id="458" name="直線コネクタ 457"/>
        <xdr:cNvCxnSpPr/>
      </xdr:nvCxnSpPr>
      <xdr:spPr>
        <a:xfrm flipV="1">
          <a:off x="9639300" y="16768211"/>
          <a:ext cx="8382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80070</xdr:rowOff>
    </xdr:from>
    <xdr:ext cx="534377" cy="259045"/>
    <xdr:sp macro="" textlink="">
      <xdr:nvSpPr>
        <xdr:cNvPr id="459" name="土木費平均値テキスト"/>
        <xdr:cNvSpPr txBox="1"/>
      </xdr:nvSpPr>
      <xdr:spPr>
        <a:xfrm>
          <a:off x="10528300" y="16539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60" name="フローチャート: 判断 459"/>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149306</xdr:rowOff>
    </xdr:from>
    <xdr:to>
      <xdr:col>50</xdr:col>
      <xdr:colOff>114300</xdr:colOff>
      <xdr:row>98</xdr:row>
      <xdr:rowOff>6747</xdr:rowOff>
    </xdr:to>
    <xdr:cxnSp macro="">
      <xdr:nvCxnSpPr>
        <xdr:cNvPr id="461" name="直線コネクタ 460"/>
        <xdr:cNvCxnSpPr/>
      </xdr:nvCxnSpPr>
      <xdr:spPr>
        <a:xfrm flipV="1">
          <a:off x="8750300" y="16779956"/>
          <a:ext cx="889000" cy="2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2" name="フローチャート: 判断 461"/>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7047</xdr:rowOff>
    </xdr:from>
    <xdr:ext cx="534377" cy="259045"/>
    <xdr:sp macro="" textlink="">
      <xdr:nvSpPr>
        <xdr:cNvPr id="463" name="テキスト ボックス 462"/>
        <xdr:cNvSpPr txBox="1"/>
      </xdr:nvSpPr>
      <xdr:spPr>
        <a:xfrm>
          <a:off x="9372111" y="164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6747</xdr:rowOff>
    </xdr:from>
    <xdr:to>
      <xdr:col>45</xdr:col>
      <xdr:colOff>177800</xdr:colOff>
      <xdr:row>98</xdr:row>
      <xdr:rowOff>27174</xdr:rowOff>
    </xdr:to>
    <xdr:cxnSp macro="">
      <xdr:nvCxnSpPr>
        <xdr:cNvPr id="464" name="直線コネクタ 463"/>
        <xdr:cNvCxnSpPr/>
      </xdr:nvCxnSpPr>
      <xdr:spPr>
        <a:xfrm flipV="1">
          <a:off x="7861300" y="16808847"/>
          <a:ext cx="889000" cy="2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5" name="フローチャート: 判断 464"/>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10678</xdr:rowOff>
    </xdr:from>
    <xdr:ext cx="534377" cy="259045"/>
    <xdr:sp macro="" textlink="">
      <xdr:nvSpPr>
        <xdr:cNvPr id="466" name="テキスト ボックス 465"/>
        <xdr:cNvSpPr txBox="1"/>
      </xdr:nvSpPr>
      <xdr:spPr>
        <a:xfrm>
          <a:off x="8483111" y="164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27174</xdr:rowOff>
    </xdr:from>
    <xdr:to>
      <xdr:col>41</xdr:col>
      <xdr:colOff>50800</xdr:colOff>
      <xdr:row>98</xdr:row>
      <xdr:rowOff>42115</xdr:rowOff>
    </xdr:to>
    <xdr:cxnSp macro="">
      <xdr:nvCxnSpPr>
        <xdr:cNvPr id="467" name="直線コネクタ 466"/>
        <xdr:cNvCxnSpPr/>
      </xdr:nvCxnSpPr>
      <xdr:spPr>
        <a:xfrm flipV="1">
          <a:off x="6972300" y="16829274"/>
          <a:ext cx="8890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8" name="フローチャート: 判断 467"/>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69" name="テキスト ボックス 468"/>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70" name="フローチャート: 判断 469"/>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7066</xdr:rowOff>
    </xdr:from>
    <xdr:ext cx="534377" cy="259045"/>
    <xdr:sp macro="" textlink="">
      <xdr:nvSpPr>
        <xdr:cNvPr id="471" name="テキスト ボックス 470"/>
        <xdr:cNvSpPr txBox="1"/>
      </xdr:nvSpPr>
      <xdr:spPr>
        <a:xfrm>
          <a:off x="6705111" y="164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86761</xdr:rowOff>
    </xdr:from>
    <xdr:to>
      <xdr:col>55</xdr:col>
      <xdr:colOff>50800</xdr:colOff>
      <xdr:row>98</xdr:row>
      <xdr:rowOff>16911</xdr:rowOff>
    </xdr:to>
    <xdr:sp macro="" textlink="">
      <xdr:nvSpPr>
        <xdr:cNvPr id="477" name="楕円 476"/>
        <xdr:cNvSpPr/>
      </xdr:nvSpPr>
      <xdr:spPr>
        <a:xfrm>
          <a:off x="10426700" y="167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35621</xdr:rowOff>
    </xdr:from>
    <xdr:ext cx="534377" cy="259045"/>
    <xdr:sp macro="" textlink="">
      <xdr:nvSpPr>
        <xdr:cNvPr id="478" name="土木費該当値テキスト"/>
        <xdr:cNvSpPr txBox="1"/>
      </xdr:nvSpPr>
      <xdr:spPr>
        <a:xfrm>
          <a:off x="10528300" y="1666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98506</xdr:rowOff>
    </xdr:from>
    <xdr:to>
      <xdr:col>50</xdr:col>
      <xdr:colOff>165100</xdr:colOff>
      <xdr:row>98</xdr:row>
      <xdr:rowOff>28656</xdr:rowOff>
    </xdr:to>
    <xdr:sp macro="" textlink="">
      <xdr:nvSpPr>
        <xdr:cNvPr id="479" name="楕円 478"/>
        <xdr:cNvSpPr/>
      </xdr:nvSpPr>
      <xdr:spPr>
        <a:xfrm>
          <a:off x="9588500" y="1672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19783</xdr:rowOff>
    </xdr:from>
    <xdr:ext cx="534377" cy="259045"/>
    <xdr:sp macro="" textlink="">
      <xdr:nvSpPr>
        <xdr:cNvPr id="480" name="テキスト ボックス 479"/>
        <xdr:cNvSpPr txBox="1"/>
      </xdr:nvSpPr>
      <xdr:spPr>
        <a:xfrm>
          <a:off x="9372111" y="1682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127397</xdr:rowOff>
    </xdr:from>
    <xdr:to>
      <xdr:col>46</xdr:col>
      <xdr:colOff>38100</xdr:colOff>
      <xdr:row>98</xdr:row>
      <xdr:rowOff>57547</xdr:rowOff>
    </xdr:to>
    <xdr:sp macro="" textlink="">
      <xdr:nvSpPr>
        <xdr:cNvPr id="481" name="楕円 480"/>
        <xdr:cNvSpPr/>
      </xdr:nvSpPr>
      <xdr:spPr>
        <a:xfrm>
          <a:off x="8699500" y="1675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48674</xdr:rowOff>
    </xdr:from>
    <xdr:ext cx="534377" cy="259045"/>
    <xdr:sp macro="" textlink="">
      <xdr:nvSpPr>
        <xdr:cNvPr id="482" name="テキスト ボックス 481"/>
        <xdr:cNvSpPr txBox="1"/>
      </xdr:nvSpPr>
      <xdr:spPr>
        <a:xfrm>
          <a:off x="8483111" y="1685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147824</xdr:rowOff>
    </xdr:from>
    <xdr:to>
      <xdr:col>41</xdr:col>
      <xdr:colOff>101600</xdr:colOff>
      <xdr:row>98</xdr:row>
      <xdr:rowOff>77974</xdr:rowOff>
    </xdr:to>
    <xdr:sp macro="" textlink="">
      <xdr:nvSpPr>
        <xdr:cNvPr id="483" name="楕円 482"/>
        <xdr:cNvSpPr/>
      </xdr:nvSpPr>
      <xdr:spPr>
        <a:xfrm>
          <a:off x="7810500" y="167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69101</xdr:rowOff>
    </xdr:from>
    <xdr:ext cx="534377" cy="259045"/>
    <xdr:sp macro="" textlink="">
      <xdr:nvSpPr>
        <xdr:cNvPr id="484" name="テキスト ボックス 483"/>
        <xdr:cNvSpPr txBox="1"/>
      </xdr:nvSpPr>
      <xdr:spPr>
        <a:xfrm>
          <a:off x="7594111" y="168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162765</xdr:rowOff>
    </xdr:from>
    <xdr:to>
      <xdr:col>36</xdr:col>
      <xdr:colOff>165100</xdr:colOff>
      <xdr:row>98</xdr:row>
      <xdr:rowOff>92915</xdr:rowOff>
    </xdr:to>
    <xdr:sp macro="" textlink="">
      <xdr:nvSpPr>
        <xdr:cNvPr id="485" name="楕円 484"/>
        <xdr:cNvSpPr/>
      </xdr:nvSpPr>
      <xdr:spPr>
        <a:xfrm>
          <a:off x="6921500" y="167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84042</xdr:rowOff>
    </xdr:from>
    <xdr:ext cx="534377" cy="259045"/>
    <xdr:sp macro="" textlink="">
      <xdr:nvSpPr>
        <xdr:cNvPr id="486" name="テキスト ボックス 485"/>
        <xdr:cNvSpPr txBox="1"/>
      </xdr:nvSpPr>
      <xdr:spPr>
        <a:xfrm>
          <a:off x="6705111" y="168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9" name="テキスト ボックス 498"/>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1" name="テキスト ボックス 510"/>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5" name="直線コネクタ 514"/>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6" name="消防費最小値テキスト"/>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17" name="直線コネクタ 516"/>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18" name="消防費最大値テキスト"/>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19" name="直線コネクタ 518"/>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68548</xdr:rowOff>
    </xdr:from>
    <xdr:to>
      <xdr:col>85</xdr:col>
      <xdr:colOff>127000</xdr:colOff>
      <xdr:row>38</xdr:row>
      <xdr:rowOff>40640</xdr:rowOff>
    </xdr:to>
    <xdr:cxnSp macro="">
      <xdr:nvCxnSpPr>
        <xdr:cNvPr id="520" name="直線コネクタ 519"/>
        <xdr:cNvCxnSpPr/>
      </xdr:nvCxnSpPr>
      <xdr:spPr>
        <a:xfrm flipV="1">
          <a:off x="15481300" y="6412198"/>
          <a:ext cx="838200" cy="1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77392</xdr:rowOff>
    </xdr:from>
    <xdr:ext cx="534377" cy="259045"/>
    <xdr:sp macro="" textlink="">
      <xdr:nvSpPr>
        <xdr:cNvPr id="521" name="消防費平均値テキスト"/>
        <xdr:cNvSpPr txBox="1"/>
      </xdr:nvSpPr>
      <xdr:spPr>
        <a:xfrm>
          <a:off x="16370300" y="607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2" name="フローチャート: 判断 521"/>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125603</xdr:rowOff>
    </xdr:from>
    <xdr:to>
      <xdr:col>81</xdr:col>
      <xdr:colOff>50800</xdr:colOff>
      <xdr:row>38</xdr:row>
      <xdr:rowOff>40640</xdr:rowOff>
    </xdr:to>
    <xdr:cxnSp macro="">
      <xdr:nvCxnSpPr>
        <xdr:cNvPr id="523" name="直線コネクタ 522"/>
        <xdr:cNvCxnSpPr/>
      </xdr:nvCxnSpPr>
      <xdr:spPr>
        <a:xfrm>
          <a:off x="14592300" y="6297803"/>
          <a:ext cx="889000" cy="25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4" name="フローチャート: 判断 523"/>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525</xdr:rowOff>
    </xdr:from>
    <xdr:ext cx="534377" cy="259045"/>
    <xdr:sp macro="" textlink="">
      <xdr:nvSpPr>
        <xdr:cNvPr id="525" name="テキスト ボックス 524"/>
        <xdr:cNvSpPr txBox="1"/>
      </xdr:nvSpPr>
      <xdr:spPr>
        <a:xfrm>
          <a:off x="15214111" y="600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125603</xdr:rowOff>
    </xdr:from>
    <xdr:to>
      <xdr:col>76</xdr:col>
      <xdr:colOff>114300</xdr:colOff>
      <xdr:row>38</xdr:row>
      <xdr:rowOff>48451</xdr:rowOff>
    </xdr:to>
    <xdr:cxnSp macro="">
      <xdr:nvCxnSpPr>
        <xdr:cNvPr id="526" name="直線コネクタ 525"/>
        <xdr:cNvCxnSpPr/>
      </xdr:nvCxnSpPr>
      <xdr:spPr>
        <a:xfrm flipV="1">
          <a:off x="13703300" y="6297803"/>
          <a:ext cx="889000" cy="26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131763</xdr:rowOff>
    </xdr:from>
    <xdr:to>
      <xdr:col>76</xdr:col>
      <xdr:colOff>165100</xdr:colOff>
      <xdr:row>36</xdr:row>
      <xdr:rowOff>61913</xdr:rowOff>
    </xdr:to>
    <xdr:sp macro="" textlink="">
      <xdr:nvSpPr>
        <xdr:cNvPr id="527" name="フローチャート: 判断 526"/>
        <xdr:cNvSpPr/>
      </xdr:nvSpPr>
      <xdr:spPr>
        <a:xfrm>
          <a:off x="14541500" y="61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78440</xdr:rowOff>
    </xdr:from>
    <xdr:ext cx="534377" cy="259045"/>
    <xdr:sp macro="" textlink="">
      <xdr:nvSpPr>
        <xdr:cNvPr id="528" name="テキスト ボックス 527"/>
        <xdr:cNvSpPr txBox="1"/>
      </xdr:nvSpPr>
      <xdr:spPr>
        <a:xfrm>
          <a:off x="14325111" y="59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23590</xdr:rowOff>
    </xdr:from>
    <xdr:to>
      <xdr:col>71</xdr:col>
      <xdr:colOff>177800</xdr:colOff>
      <xdr:row>38</xdr:row>
      <xdr:rowOff>48451</xdr:rowOff>
    </xdr:to>
    <xdr:cxnSp macro="">
      <xdr:nvCxnSpPr>
        <xdr:cNvPr id="529" name="直線コネクタ 528"/>
        <xdr:cNvCxnSpPr/>
      </xdr:nvCxnSpPr>
      <xdr:spPr>
        <a:xfrm>
          <a:off x="12814300" y="6195790"/>
          <a:ext cx="889000" cy="3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167386</xdr:rowOff>
    </xdr:from>
    <xdr:to>
      <xdr:col>72</xdr:col>
      <xdr:colOff>38100</xdr:colOff>
      <xdr:row>36</xdr:row>
      <xdr:rowOff>97536</xdr:rowOff>
    </xdr:to>
    <xdr:sp macro="" textlink="">
      <xdr:nvSpPr>
        <xdr:cNvPr id="530" name="フローチャート: 判断 529"/>
        <xdr:cNvSpPr/>
      </xdr:nvSpPr>
      <xdr:spPr>
        <a:xfrm>
          <a:off x="136525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114063</xdr:rowOff>
    </xdr:from>
    <xdr:ext cx="534377" cy="259045"/>
    <xdr:sp macro="" textlink="">
      <xdr:nvSpPr>
        <xdr:cNvPr id="531" name="テキスト ボックス 530"/>
        <xdr:cNvSpPr txBox="1"/>
      </xdr:nvSpPr>
      <xdr:spPr>
        <a:xfrm>
          <a:off x="13436111" y="59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82709</xdr:rowOff>
    </xdr:from>
    <xdr:to>
      <xdr:col>67</xdr:col>
      <xdr:colOff>101600</xdr:colOff>
      <xdr:row>37</xdr:row>
      <xdr:rowOff>12859</xdr:rowOff>
    </xdr:to>
    <xdr:sp macro="" textlink="">
      <xdr:nvSpPr>
        <xdr:cNvPr id="532" name="フローチャート: 判断 531"/>
        <xdr:cNvSpPr/>
      </xdr:nvSpPr>
      <xdr:spPr>
        <a:xfrm>
          <a:off x="12763500" y="62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3986</xdr:rowOff>
    </xdr:from>
    <xdr:ext cx="534377" cy="259045"/>
    <xdr:sp macro="" textlink="">
      <xdr:nvSpPr>
        <xdr:cNvPr id="533" name="テキスト ボックス 532"/>
        <xdr:cNvSpPr txBox="1"/>
      </xdr:nvSpPr>
      <xdr:spPr>
        <a:xfrm>
          <a:off x="12547111" y="63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17748</xdr:rowOff>
    </xdr:from>
    <xdr:to>
      <xdr:col>85</xdr:col>
      <xdr:colOff>177800</xdr:colOff>
      <xdr:row>37</xdr:row>
      <xdr:rowOff>119348</xdr:rowOff>
    </xdr:to>
    <xdr:sp macro="" textlink="">
      <xdr:nvSpPr>
        <xdr:cNvPr id="539" name="楕円 538"/>
        <xdr:cNvSpPr/>
      </xdr:nvSpPr>
      <xdr:spPr>
        <a:xfrm>
          <a:off x="16268700" y="636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167625</xdr:rowOff>
    </xdr:from>
    <xdr:ext cx="534377" cy="259045"/>
    <xdr:sp macro="" textlink="">
      <xdr:nvSpPr>
        <xdr:cNvPr id="540" name="消防費該当値テキスト"/>
        <xdr:cNvSpPr txBox="1"/>
      </xdr:nvSpPr>
      <xdr:spPr>
        <a:xfrm>
          <a:off x="16370300" y="633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161290</xdr:rowOff>
    </xdr:from>
    <xdr:to>
      <xdr:col>81</xdr:col>
      <xdr:colOff>101600</xdr:colOff>
      <xdr:row>38</xdr:row>
      <xdr:rowOff>91440</xdr:rowOff>
    </xdr:to>
    <xdr:sp macro="" textlink="">
      <xdr:nvSpPr>
        <xdr:cNvPr id="541" name="楕円 540"/>
        <xdr:cNvSpPr/>
      </xdr:nvSpPr>
      <xdr:spPr>
        <a:xfrm>
          <a:off x="15430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82567</xdr:rowOff>
    </xdr:from>
    <xdr:ext cx="534377" cy="259045"/>
    <xdr:sp macro="" textlink="">
      <xdr:nvSpPr>
        <xdr:cNvPr id="542" name="テキスト ボックス 541"/>
        <xdr:cNvSpPr txBox="1"/>
      </xdr:nvSpPr>
      <xdr:spPr>
        <a:xfrm>
          <a:off x="15214111" y="65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74803</xdr:rowOff>
    </xdr:from>
    <xdr:to>
      <xdr:col>76</xdr:col>
      <xdr:colOff>165100</xdr:colOff>
      <xdr:row>37</xdr:row>
      <xdr:rowOff>4953</xdr:rowOff>
    </xdr:to>
    <xdr:sp macro="" textlink="">
      <xdr:nvSpPr>
        <xdr:cNvPr id="543" name="楕円 542"/>
        <xdr:cNvSpPr/>
      </xdr:nvSpPr>
      <xdr:spPr>
        <a:xfrm>
          <a:off x="14541500" y="62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167530</xdr:rowOff>
    </xdr:from>
    <xdr:ext cx="534377" cy="259045"/>
    <xdr:sp macro="" textlink="">
      <xdr:nvSpPr>
        <xdr:cNvPr id="544" name="テキスト ボックス 543"/>
        <xdr:cNvSpPr txBox="1"/>
      </xdr:nvSpPr>
      <xdr:spPr>
        <a:xfrm>
          <a:off x="14325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169101</xdr:rowOff>
    </xdr:from>
    <xdr:to>
      <xdr:col>72</xdr:col>
      <xdr:colOff>38100</xdr:colOff>
      <xdr:row>38</xdr:row>
      <xdr:rowOff>99251</xdr:rowOff>
    </xdr:to>
    <xdr:sp macro="" textlink="">
      <xdr:nvSpPr>
        <xdr:cNvPr id="545" name="楕円 544"/>
        <xdr:cNvSpPr/>
      </xdr:nvSpPr>
      <xdr:spPr>
        <a:xfrm>
          <a:off x="13652500" y="65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90378</xdr:rowOff>
    </xdr:from>
    <xdr:ext cx="534377" cy="259045"/>
    <xdr:sp macro="" textlink="">
      <xdr:nvSpPr>
        <xdr:cNvPr id="546" name="テキスト ボックス 545"/>
        <xdr:cNvSpPr txBox="1"/>
      </xdr:nvSpPr>
      <xdr:spPr>
        <a:xfrm>
          <a:off x="13436111" y="660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144240</xdr:rowOff>
    </xdr:from>
    <xdr:to>
      <xdr:col>67</xdr:col>
      <xdr:colOff>101600</xdr:colOff>
      <xdr:row>36</xdr:row>
      <xdr:rowOff>74390</xdr:rowOff>
    </xdr:to>
    <xdr:sp macro="" textlink="">
      <xdr:nvSpPr>
        <xdr:cNvPr id="547" name="楕円 546"/>
        <xdr:cNvSpPr/>
      </xdr:nvSpPr>
      <xdr:spPr>
        <a:xfrm>
          <a:off x="12763500" y="61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90917</xdr:rowOff>
    </xdr:from>
    <xdr:ext cx="534377" cy="259045"/>
    <xdr:sp macro="" textlink="">
      <xdr:nvSpPr>
        <xdr:cNvPr id="548" name="テキスト ボックス 547"/>
        <xdr:cNvSpPr txBox="1"/>
      </xdr:nvSpPr>
      <xdr:spPr>
        <a:xfrm>
          <a:off x="12547111" y="592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5" name="直線コネクタ 574"/>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6" name="教育費最小値テキスト"/>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7" name="直線コネクタ 576"/>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8" name="教育費最大値テキスト"/>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9" name="直線コネクタ 578"/>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1577</xdr:rowOff>
    </xdr:from>
    <xdr:to>
      <xdr:col>85</xdr:col>
      <xdr:colOff>127000</xdr:colOff>
      <xdr:row>56</xdr:row>
      <xdr:rowOff>28992</xdr:rowOff>
    </xdr:to>
    <xdr:cxnSp macro="">
      <xdr:nvCxnSpPr>
        <xdr:cNvPr id="580" name="直線コネクタ 579"/>
        <xdr:cNvCxnSpPr/>
      </xdr:nvCxnSpPr>
      <xdr:spPr>
        <a:xfrm flipV="1">
          <a:off x="15481300" y="8745527"/>
          <a:ext cx="838200" cy="88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153378</xdr:rowOff>
    </xdr:from>
    <xdr:ext cx="534377" cy="259045"/>
    <xdr:sp macro="" textlink="">
      <xdr:nvSpPr>
        <xdr:cNvPr id="581" name="教育費平均値テキスト"/>
        <xdr:cNvSpPr txBox="1"/>
      </xdr:nvSpPr>
      <xdr:spPr>
        <a:xfrm>
          <a:off x="16370300" y="9583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2" name="フローチャート: 判断 581"/>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28992</xdr:rowOff>
    </xdr:from>
    <xdr:to>
      <xdr:col>81</xdr:col>
      <xdr:colOff>50800</xdr:colOff>
      <xdr:row>56</xdr:row>
      <xdr:rowOff>124971</xdr:rowOff>
    </xdr:to>
    <xdr:cxnSp macro="">
      <xdr:nvCxnSpPr>
        <xdr:cNvPr id="583" name="直線コネクタ 582"/>
        <xdr:cNvCxnSpPr/>
      </xdr:nvCxnSpPr>
      <xdr:spPr>
        <a:xfrm flipV="1">
          <a:off x="14592300" y="9630192"/>
          <a:ext cx="889000" cy="9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4" name="フローチャート: 判断 583"/>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12757</xdr:rowOff>
    </xdr:from>
    <xdr:ext cx="534377" cy="259045"/>
    <xdr:sp macro="" textlink="">
      <xdr:nvSpPr>
        <xdr:cNvPr id="585" name="テキスト ボックス 584"/>
        <xdr:cNvSpPr txBox="1"/>
      </xdr:nvSpPr>
      <xdr:spPr>
        <a:xfrm>
          <a:off x="15214111" y="97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14297</xdr:rowOff>
    </xdr:from>
    <xdr:to>
      <xdr:col>76</xdr:col>
      <xdr:colOff>114300</xdr:colOff>
      <xdr:row>56</xdr:row>
      <xdr:rowOff>124971</xdr:rowOff>
    </xdr:to>
    <xdr:cxnSp macro="">
      <xdr:nvCxnSpPr>
        <xdr:cNvPr id="586" name="直線コネクタ 585"/>
        <xdr:cNvCxnSpPr/>
      </xdr:nvCxnSpPr>
      <xdr:spPr>
        <a:xfrm>
          <a:off x="13703300" y="9615497"/>
          <a:ext cx="889000" cy="11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7" name="フローチャート: 判断 586"/>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90392</xdr:rowOff>
    </xdr:from>
    <xdr:ext cx="534377" cy="259045"/>
    <xdr:sp macro="" textlink="">
      <xdr:nvSpPr>
        <xdr:cNvPr id="588" name="テキスト ボックス 587"/>
        <xdr:cNvSpPr txBox="1"/>
      </xdr:nvSpPr>
      <xdr:spPr>
        <a:xfrm>
          <a:off x="14325111" y="93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14297</xdr:rowOff>
    </xdr:from>
    <xdr:to>
      <xdr:col>71</xdr:col>
      <xdr:colOff>177800</xdr:colOff>
      <xdr:row>56</xdr:row>
      <xdr:rowOff>165646</xdr:rowOff>
    </xdr:to>
    <xdr:cxnSp macro="">
      <xdr:nvCxnSpPr>
        <xdr:cNvPr id="589" name="直線コネクタ 588"/>
        <xdr:cNvCxnSpPr/>
      </xdr:nvCxnSpPr>
      <xdr:spPr>
        <a:xfrm flipV="1">
          <a:off x="12814300" y="9615497"/>
          <a:ext cx="889000" cy="15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90" name="フローチャート: 判断 589"/>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121048</xdr:rowOff>
    </xdr:from>
    <xdr:ext cx="534377" cy="259045"/>
    <xdr:sp macro="" textlink="">
      <xdr:nvSpPr>
        <xdr:cNvPr id="591" name="テキスト ボックス 590"/>
        <xdr:cNvSpPr txBox="1"/>
      </xdr:nvSpPr>
      <xdr:spPr>
        <a:xfrm>
          <a:off x="13436111" y="97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2" name="フローチャート: 判断 591"/>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75802</xdr:rowOff>
    </xdr:from>
    <xdr:ext cx="534377" cy="259045"/>
    <xdr:sp macro="" textlink="">
      <xdr:nvSpPr>
        <xdr:cNvPr id="593" name="テキスト ボックス 592"/>
        <xdr:cNvSpPr txBox="1"/>
      </xdr:nvSpPr>
      <xdr:spPr>
        <a:xfrm>
          <a:off x="12547111" y="984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122227</xdr:rowOff>
    </xdr:from>
    <xdr:to>
      <xdr:col>85</xdr:col>
      <xdr:colOff>177800</xdr:colOff>
      <xdr:row>51</xdr:row>
      <xdr:rowOff>52377</xdr:rowOff>
    </xdr:to>
    <xdr:sp macro="" textlink="">
      <xdr:nvSpPr>
        <xdr:cNvPr id="599" name="楕円 598"/>
        <xdr:cNvSpPr/>
      </xdr:nvSpPr>
      <xdr:spPr>
        <a:xfrm>
          <a:off x="16268700" y="869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75254</xdr:rowOff>
    </xdr:from>
    <xdr:ext cx="599010" cy="259045"/>
    <xdr:sp macro="" textlink="">
      <xdr:nvSpPr>
        <xdr:cNvPr id="600" name="教育費該当値テキスト"/>
        <xdr:cNvSpPr txBox="1"/>
      </xdr:nvSpPr>
      <xdr:spPr>
        <a:xfrm>
          <a:off x="16370300" y="864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149642</xdr:rowOff>
    </xdr:from>
    <xdr:to>
      <xdr:col>81</xdr:col>
      <xdr:colOff>101600</xdr:colOff>
      <xdr:row>56</xdr:row>
      <xdr:rowOff>79792</xdr:rowOff>
    </xdr:to>
    <xdr:sp macro="" textlink="">
      <xdr:nvSpPr>
        <xdr:cNvPr id="601" name="楕円 600"/>
        <xdr:cNvSpPr/>
      </xdr:nvSpPr>
      <xdr:spPr>
        <a:xfrm>
          <a:off x="15430500" y="95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96319</xdr:rowOff>
    </xdr:from>
    <xdr:ext cx="534377" cy="259045"/>
    <xdr:sp macro="" textlink="">
      <xdr:nvSpPr>
        <xdr:cNvPr id="602" name="テキスト ボックス 601"/>
        <xdr:cNvSpPr txBox="1"/>
      </xdr:nvSpPr>
      <xdr:spPr>
        <a:xfrm>
          <a:off x="15214111" y="93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74171</xdr:rowOff>
    </xdr:from>
    <xdr:to>
      <xdr:col>76</xdr:col>
      <xdr:colOff>165100</xdr:colOff>
      <xdr:row>57</xdr:row>
      <xdr:rowOff>4321</xdr:rowOff>
    </xdr:to>
    <xdr:sp macro="" textlink="">
      <xdr:nvSpPr>
        <xdr:cNvPr id="603" name="楕円 602"/>
        <xdr:cNvSpPr/>
      </xdr:nvSpPr>
      <xdr:spPr>
        <a:xfrm>
          <a:off x="14541500" y="967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166898</xdr:rowOff>
    </xdr:from>
    <xdr:ext cx="534377" cy="259045"/>
    <xdr:sp macro="" textlink="">
      <xdr:nvSpPr>
        <xdr:cNvPr id="604" name="テキスト ボックス 603"/>
        <xdr:cNvSpPr txBox="1"/>
      </xdr:nvSpPr>
      <xdr:spPr>
        <a:xfrm>
          <a:off x="14325111" y="976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134947</xdr:rowOff>
    </xdr:from>
    <xdr:to>
      <xdr:col>72</xdr:col>
      <xdr:colOff>38100</xdr:colOff>
      <xdr:row>56</xdr:row>
      <xdr:rowOff>65097</xdr:rowOff>
    </xdr:to>
    <xdr:sp macro="" textlink="">
      <xdr:nvSpPr>
        <xdr:cNvPr id="605" name="楕円 604"/>
        <xdr:cNvSpPr/>
      </xdr:nvSpPr>
      <xdr:spPr>
        <a:xfrm>
          <a:off x="13652500" y="956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81624</xdr:rowOff>
    </xdr:from>
    <xdr:ext cx="534377" cy="259045"/>
    <xdr:sp macro="" textlink="">
      <xdr:nvSpPr>
        <xdr:cNvPr id="606" name="テキスト ボックス 605"/>
        <xdr:cNvSpPr txBox="1"/>
      </xdr:nvSpPr>
      <xdr:spPr>
        <a:xfrm>
          <a:off x="13436111" y="933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114846</xdr:rowOff>
    </xdr:from>
    <xdr:to>
      <xdr:col>67</xdr:col>
      <xdr:colOff>101600</xdr:colOff>
      <xdr:row>57</xdr:row>
      <xdr:rowOff>44996</xdr:rowOff>
    </xdr:to>
    <xdr:sp macro="" textlink="">
      <xdr:nvSpPr>
        <xdr:cNvPr id="607" name="楕円 606"/>
        <xdr:cNvSpPr/>
      </xdr:nvSpPr>
      <xdr:spPr>
        <a:xfrm>
          <a:off x="12763500" y="97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61523</xdr:rowOff>
    </xdr:from>
    <xdr:ext cx="534377" cy="259045"/>
    <xdr:sp macro="" textlink="">
      <xdr:nvSpPr>
        <xdr:cNvPr id="608" name="テキスト ボックス 607"/>
        <xdr:cNvSpPr txBox="1"/>
      </xdr:nvSpPr>
      <xdr:spPr>
        <a:xfrm>
          <a:off x="12547111" y="94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2" name="直線コネクタ 631"/>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5" name="災害復旧費最大値テキスト"/>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6" name="直線コネクタ 635"/>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26543</xdr:rowOff>
    </xdr:from>
    <xdr:to>
      <xdr:col>85</xdr:col>
      <xdr:colOff>127000</xdr:colOff>
      <xdr:row>79</xdr:row>
      <xdr:rowOff>31192</xdr:rowOff>
    </xdr:to>
    <xdr:cxnSp macro="">
      <xdr:nvCxnSpPr>
        <xdr:cNvPr id="637" name="直線コネクタ 636"/>
        <xdr:cNvCxnSpPr/>
      </xdr:nvCxnSpPr>
      <xdr:spPr>
        <a:xfrm flipV="1">
          <a:off x="15481300" y="13571093"/>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38" name="災害復旧費平均値テキスト"/>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9" name="フローチャート: 判断 638"/>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31192</xdr:rowOff>
    </xdr:from>
    <xdr:to>
      <xdr:col>81</xdr:col>
      <xdr:colOff>50800</xdr:colOff>
      <xdr:row>79</xdr:row>
      <xdr:rowOff>38812</xdr:rowOff>
    </xdr:to>
    <xdr:cxnSp macro="">
      <xdr:nvCxnSpPr>
        <xdr:cNvPr id="640" name="直線コネクタ 639"/>
        <xdr:cNvCxnSpPr/>
      </xdr:nvCxnSpPr>
      <xdr:spPr>
        <a:xfrm flipV="1">
          <a:off x="14592300" y="1357574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1" name="フローチャート: 判断 640"/>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42" name="テキスト ボックス 641"/>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166294</xdr:rowOff>
    </xdr:from>
    <xdr:to>
      <xdr:col>76</xdr:col>
      <xdr:colOff>114300</xdr:colOff>
      <xdr:row>79</xdr:row>
      <xdr:rowOff>38812</xdr:rowOff>
    </xdr:to>
    <xdr:cxnSp macro="">
      <xdr:nvCxnSpPr>
        <xdr:cNvPr id="643" name="直線コネクタ 642"/>
        <xdr:cNvCxnSpPr/>
      </xdr:nvCxnSpPr>
      <xdr:spPr>
        <a:xfrm>
          <a:off x="13703300" y="13539394"/>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4" name="フローチャート: 判断 643"/>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148734</xdr:rowOff>
    </xdr:from>
    <xdr:ext cx="469744" cy="259045"/>
    <xdr:sp macro="" textlink="">
      <xdr:nvSpPr>
        <xdr:cNvPr id="645" name="テキスト ボックス 644"/>
        <xdr:cNvSpPr txBox="1"/>
      </xdr:nvSpPr>
      <xdr:spPr>
        <a:xfrm>
          <a:off x="14357428"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115773</xdr:rowOff>
    </xdr:from>
    <xdr:to>
      <xdr:col>71</xdr:col>
      <xdr:colOff>177800</xdr:colOff>
      <xdr:row>78</xdr:row>
      <xdr:rowOff>166294</xdr:rowOff>
    </xdr:to>
    <xdr:cxnSp macro="">
      <xdr:nvCxnSpPr>
        <xdr:cNvPr id="646" name="直線コネクタ 645"/>
        <xdr:cNvCxnSpPr/>
      </xdr:nvCxnSpPr>
      <xdr:spPr>
        <a:xfrm>
          <a:off x="12814300" y="13488873"/>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7" name="フローチャート: 判断 646"/>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8" name="テキスト ボックス 647"/>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9" name="フローチャート: 判断 648"/>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159072</xdr:rowOff>
    </xdr:from>
    <xdr:ext cx="469744" cy="259045"/>
    <xdr:sp macro="" textlink="">
      <xdr:nvSpPr>
        <xdr:cNvPr id="650" name="テキスト ボックス 649"/>
        <xdr:cNvSpPr txBox="1"/>
      </xdr:nvSpPr>
      <xdr:spPr>
        <a:xfrm>
          <a:off x="12579428" y="1353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147193</xdr:rowOff>
    </xdr:from>
    <xdr:to>
      <xdr:col>85</xdr:col>
      <xdr:colOff>177800</xdr:colOff>
      <xdr:row>79</xdr:row>
      <xdr:rowOff>77343</xdr:rowOff>
    </xdr:to>
    <xdr:sp macro="" textlink="">
      <xdr:nvSpPr>
        <xdr:cNvPr id="656" name="楕円 655"/>
        <xdr:cNvSpPr/>
      </xdr:nvSpPr>
      <xdr:spPr>
        <a:xfrm>
          <a:off x="16268700" y="135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62120</xdr:rowOff>
    </xdr:from>
    <xdr:ext cx="378565" cy="259045"/>
    <xdr:sp macro="" textlink="">
      <xdr:nvSpPr>
        <xdr:cNvPr id="657" name="災害復旧費該当値テキスト"/>
        <xdr:cNvSpPr txBox="1"/>
      </xdr:nvSpPr>
      <xdr:spPr>
        <a:xfrm>
          <a:off x="16370300" y="13435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151842</xdr:rowOff>
    </xdr:from>
    <xdr:to>
      <xdr:col>81</xdr:col>
      <xdr:colOff>101600</xdr:colOff>
      <xdr:row>79</xdr:row>
      <xdr:rowOff>81992</xdr:rowOff>
    </xdr:to>
    <xdr:sp macro="" textlink="">
      <xdr:nvSpPr>
        <xdr:cNvPr id="658" name="楕円 657"/>
        <xdr:cNvSpPr/>
      </xdr:nvSpPr>
      <xdr:spPr>
        <a:xfrm>
          <a:off x="15430500" y="135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73119</xdr:rowOff>
    </xdr:from>
    <xdr:ext cx="378565" cy="259045"/>
    <xdr:sp macro="" textlink="">
      <xdr:nvSpPr>
        <xdr:cNvPr id="659" name="テキスト ボックス 658"/>
        <xdr:cNvSpPr txBox="1"/>
      </xdr:nvSpPr>
      <xdr:spPr>
        <a:xfrm>
          <a:off x="15292017" y="13617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159462</xdr:rowOff>
    </xdr:from>
    <xdr:to>
      <xdr:col>76</xdr:col>
      <xdr:colOff>165100</xdr:colOff>
      <xdr:row>79</xdr:row>
      <xdr:rowOff>89612</xdr:rowOff>
    </xdr:to>
    <xdr:sp macro="" textlink="">
      <xdr:nvSpPr>
        <xdr:cNvPr id="660" name="楕円 659"/>
        <xdr:cNvSpPr/>
      </xdr:nvSpPr>
      <xdr:spPr>
        <a:xfrm>
          <a:off x="14541500" y="1353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80739</xdr:rowOff>
    </xdr:from>
    <xdr:ext cx="313932" cy="259045"/>
    <xdr:sp macro="" textlink="">
      <xdr:nvSpPr>
        <xdr:cNvPr id="661" name="テキスト ボックス 660"/>
        <xdr:cNvSpPr txBox="1"/>
      </xdr:nvSpPr>
      <xdr:spPr>
        <a:xfrm>
          <a:off x="14435333" y="13625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115494</xdr:rowOff>
    </xdr:from>
    <xdr:to>
      <xdr:col>72</xdr:col>
      <xdr:colOff>38100</xdr:colOff>
      <xdr:row>79</xdr:row>
      <xdr:rowOff>45644</xdr:rowOff>
    </xdr:to>
    <xdr:sp macro="" textlink="">
      <xdr:nvSpPr>
        <xdr:cNvPr id="662" name="楕円 661"/>
        <xdr:cNvSpPr/>
      </xdr:nvSpPr>
      <xdr:spPr>
        <a:xfrm>
          <a:off x="13652500" y="134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36771</xdr:rowOff>
    </xdr:from>
    <xdr:ext cx="378565" cy="259045"/>
    <xdr:sp macro="" textlink="">
      <xdr:nvSpPr>
        <xdr:cNvPr id="663" name="テキスト ボックス 662"/>
        <xdr:cNvSpPr txBox="1"/>
      </xdr:nvSpPr>
      <xdr:spPr>
        <a:xfrm>
          <a:off x="13514017" y="1358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64973</xdr:rowOff>
    </xdr:from>
    <xdr:to>
      <xdr:col>67</xdr:col>
      <xdr:colOff>101600</xdr:colOff>
      <xdr:row>78</xdr:row>
      <xdr:rowOff>166573</xdr:rowOff>
    </xdr:to>
    <xdr:sp macro="" textlink="">
      <xdr:nvSpPr>
        <xdr:cNvPr id="664" name="楕円 663"/>
        <xdr:cNvSpPr/>
      </xdr:nvSpPr>
      <xdr:spPr>
        <a:xfrm>
          <a:off x="12763500" y="134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11650</xdr:rowOff>
    </xdr:from>
    <xdr:ext cx="469744" cy="259045"/>
    <xdr:sp macro="" textlink="">
      <xdr:nvSpPr>
        <xdr:cNvPr id="665" name="テキスト ボックス 664"/>
        <xdr:cNvSpPr txBox="1"/>
      </xdr:nvSpPr>
      <xdr:spPr>
        <a:xfrm>
          <a:off x="12579428" y="132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9" name="直線コネクタ 688"/>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90" name="公債費最小値テキスト"/>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1" name="直線コネクタ 690"/>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2" name="公債費最大値テキスト"/>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3" name="直線コネクタ 692"/>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56795</xdr:rowOff>
    </xdr:from>
    <xdr:to>
      <xdr:col>85</xdr:col>
      <xdr:colOff>127000</xdr:colOff>
      <xdr:row>93</xdr:row>
      <xdr:rowOff>80969</xdr:rowOff>
    </xdr:to>
    <xdr:cxnSp macro="">
      <xdr:nvCxnSpPr>
        <xdr:cNvPr id="694" name="直線コネクタ 693"/>
        <xdr:cNvCxnSpPr/>
      </xdr:nvCxnSpPr>
      <xdr:spPr>
        <a:xfrm flipV="1">
          <a:off x="15481300" y="16001645"/>
          <a:ext cx="8382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90949</xdr:rowOff>
    </xdr:from>
    <xdr:ext cx="534377" cy="259045"/>
    <xdr:sp macro="" textlink="">
      <xdr:nvSpPr>
        <xdr:cNvPr id="695" name="公債費平均値テキスト"/>
        <xdr:cNvSpPr txBox="1"/>
      </xdr:nvSpPr>
      <xdr:spPr>
        <a:xfrm>
          <a:off x="16370300" y="16207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6" name="フローチャート: 判断 695"/>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80969</xdr:rowOff>
    </xdr:from>
    <xdr:to>
      <xdr:col>81</xdr:col>
      <xdr:colOff>50800</xdr:colOff>
      <xdr:row>93</xdr:row>
      <xdr:rowOff>97276</xdr:rowOff>
    </xdr:to>
    <xdr:cxnSp macro="">
      <xdr:nvCxnSpPr>
        <xdr:cNvPr id="697" name="直線コネクタ 696"/>
        <xdr:cNvCxnSpPr/>
      </xdr:nvCxnSpPr>
      <xdr:spPr>
        <a:xfrm flipV="1">
          <a:off x="14592300" y="16025819"/>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8" name="フローチャート: 判断 697"/>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34713</xdr:rowOff>
    </xdr:from>
    <xdr:ext cx="534377" cy="259045"/>
    <xdr:sp macro="" textlink="">
      <xdr:nvSpPr>
        <xdr:cNvPr id="699" name="テキスト ボックス 698"/>
        <xdr:cNvSpPr txBox="1"/>
      </xdr:nvSpPr>
      <xdr:spPr>
        <a:xfrm>
          <a:off x="15214111" y="163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97276</xdr:rowOff>
    </xdr:from>
    <xdr:to>
      <xdr:col>76</xdr:col>
      <xdr:colOff>114300</xdr:colOff>
      <xdr:row>93</xdr:row>
      <xdr:rowOff>146558</xdr:rowOff>
    </xdr:to>
    <xdr:cxnSp macro="">
      <xdr:nvCxnSpPr>
        <xdr:cNvPr id="700" name="直線コネクタ 699"/>
        <xdr:cNvCxnSpPr/>
      </xdr:nvCxnSpPr>
      <xdr:spPr>
        <a:xfrm flipV="1">
          <a:off x="13703300" y="16042126"/>
          <a:ext cx="889000" cy="4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1" name="フローチャート: 判断 700"/>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78604</xdr:rowOff>
    </xdr:from>
    <xdr:ext cx="534377" cy="259045"/>
    <xdr:sp macro="" textlink="">
      <xdr:nvSpPr>
        <xdr:cNvPr id="702" name="テキスト ボックス 701"/>
        <xdr:cNvSpPr txBox="1"/>
      </xdr:nvSpPr>
      <xdr:spPr>
        <a:xfrm>
          <a:off x="14325111" y="1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146558</xdr:rowOff>
    </xdr:from>
    <xdr:to>
      <xdr:col>71</xdr:col>
      <xdr:colOff>177800</xdr:colOff>
      <xdr:row>94</xdr:row>
      <xdr:rowOff>37001</xdr:rowOff>
    </xdr:to>
    <xdr:cxnSp macro="">
      <xdr:nvCxnSpPr>
        <xdr:cNvPr id="703" name="直線コネクタ 702"/>
        <xdr:cNvCxnSpPr/>
      </xdr:nvCxnSpPr>
      <xdr:spPr>
        <a:xfrm flipV="1">
          <a:off x="12814300" y="16091408"/>
          <a:ext cx="889000" cy="6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4" name="フローチャート: 判断 703"/>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89673</xdr:rowOff>
    </xdr:from>
    <xdr:ext cx="534377" cy="259045"/>
    <xdr:sp macro="" textlink="">
      <xdr:nvSpPr>
        <xdr:cNvPr id="705" name="テキスト ボックス 704"/>
        <xdr:cNvSpPr txBox="1"/>
      </xdr:nvSpPr>
      <xdr:spPr>
        <a:xfrm>
          <a:off x="13436111" y="163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6" name="フローチャート: 判断 705"/>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109560</xdr:rowOff>
    </xdr:from>
    <xdr:ext cx="534377" cy="259045"/>
    <xdr:sp macro="" textlink="">
      <xdr:nvSpPr>
        <xdr:cNvPr id="707" name="テキスト ボックス 706"/>
        <xdr:cNvSpPr txBox="1"/>
      </xdr:nvSpPr>
      <xdr:spPr>
        <a:xfrm>
          <a:off x="12547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5995</xdr:rowOff>
    </xdr:from>
    <xdr:to>
      <xdr:col>85</xdr:col>
      <xdr:colOff>177800</xdr:colOff>
      <xdr:row>93</xdr:row>
      <xdr:rowOff>107595</xdr:rowOff>
    </xdr:to>
    <xdr:sp macro="" textlink="">
      <xdr:nvSpPr>
        <xdr:cNvPr id="713" name="楕円 712"/>
        <xdr:cNvSpPr/>
      </xdr:nvSpPr>
      <xdr:spPr>
        <a:xfrm>
          <a:off x="16268700" y="159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28872</xdr:rowOff>
    </xdr:from>
    <xdr:ext cx="534377" cy="259045"/>
    <xdr:sp macro="" textlink="">
      <xdr:nvSpPr>
        <xdr:cNvPr id="714" name="公債費該当値テキスト"/>
        <xdr:cNvSpPr txBox="1"/>
      </xdr:nvSpPr>
      <xdr:spPr>
        <a:xfrm>
          <a:off x="16370300" y="158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30169</xdr:rowOff>
    </xdr:from>
    <xdr:to>
      <xdr:col>81</xdr:col>
      <xdr:colOff>101600</xdr:colOff>
      <xdr:row>93</xdr:row>
      <xdr:rowOff>131769</xdr:rowOff>
    </xdr:to>
    <xdr:sp macro="" textlink="">
      <xdr:nvSpPr>
        <xdr:cNvPr id="715" name="楕円 714"/>
        <xdr:cNvSpPr/>
      </xdr:nvSpPr>
      <xdr:spPr>
        <a:xfrm>
          <a:off x="15430500" y="159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148296</xdr:rowOff>
    </xdr:from>
    <xdr:ext cx="534377" cy="259045"/>
    <xdr:sp macro="" textlink="">
      <xdr:nvSpPr>
        <xdr:cNvPr id="716" name="テキスト ボックス 715"/>
        <xdr:cNvSpPr txBox="1"/>
      </xdr:nvSpPr>
      <xdr:spPr>
        <a:xfrm>
          <a:off x="15214111" y="157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46476</xdr:rowOff>
    </xdr:from>
    <xdr:to>
      <xdr:col>76</xdr:col>
      <xdr:colOff>165100</xdr:colOff>
      <xdr:row>93</xdr:row>
      <xdr:rowOff>148076</xdr:rowOff>
    </xdr:to>
    <xdr:sp macro="" textlink="">
      <xdr:nvSpPr>
        <xdr:cNvPr id="717" name="楕円 716"/>
        <xdr:cNvSpPr/>
      </xdr:nvSpPr>
      <xdr:spPr>
        <a:xfrm>
          <a:off x="14541500" y="159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164603</xdr:rowOff>
    </xdr:from>
    <xdr:ext cx="534377" cy="259045"/>
    <xdr:sp macro="" textlink="">
      <xdr:nvSpPr>
        <xdr:cNvPr id="718" name="テキスト ボックス 717"/>
        <xdr:cNvSpPr txBox="1"/>
      </xdr:nvSpPr>
      <xdr:spPr>
        <a:xfrm>
          <a:off x="14325111" y="1576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95758</xdr:rowOff>
    </xdr:from>
    <xdr:to>
      <xdr:col>72</xdr:col>
      <xdr:colOff>38100</xdr:colOff>
      <xdr:row>94</xdr:row>
      <xdr:rowOff>25908</xdr:rowOff>
    </xdr:to>
    <xdr:sp macro="" textlink="">
      <xdr:nvSpPr>
        <xdr:cNvPr id="719" name="楕円 718"/>
        <xdr:cNvSpPr/>
      </xdr:nvSpPr>
      <xdr:spPr>
        <a:xfrm>
          <a:off x="13652500" y="160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42435</xdr:rowOff>
    </xdr:from>
    <xdr:ext cx="534377" cy="259045"/>
    <xdr:sp macro="" textlink="">
      <xdr:nvSpPr>
        <xdr:cNvPr id="720" name="テキスト ボックス 719"/>
        <xdr:cNvSpPr txBox="1"/>
      </xdr:nvSpPr>
      <xdr:spPr>
        <a:xfrm>
          <a:off x="13436111" y="1581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157651</xdr:rowOff>
    </xdr:from>
    <xdr:to>
      <xdr:col>67</xdr:col>
      <xdr:colOff>101600</xdr:colOff>
      <xdr:row>94</xdr:row>
      <xdr:rowOff>87801</xdr:rowOff>
    </xdr:to>
    <xdr:sp macro="" textlink="">
      <xdr:nvSpPr>
        <xdr:cNvPr id="721" name="楕円 720"/>
        <xdr:cNvSpPr/>
      </xdr:nvSpPr>
      <xdr:spPr>
        <a:xfrm>
          <a:off x="12763500" y="1610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104328</xdr:rowOff>
    </xdr:from>
    <xdr:ext cx="534377" cy="259045"/>
    <xdr:sp macro="" textlink="">
      <xdr:nvSpPr>
        <xdr:cNvPr id="722" name="テキスト ボックス 721"/>
        <xdr:cNvSpPr txBox="1"/>
      </xdr:nvSpPr>
      <xdr:spPr>
        <a:xfrm>
          <a:off x="12547111" y="1587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38659</xdr:rowOff>
    </xdr:from>
    <xdr:to>
      <xdr:col>116</xdr:col>
      <xdr:colOff>62864</xdr:colOff>
      <xdr:row>38</xdr:row>
      <xdr:rowOff>139700</xdr:rowOff>
    </xdr:to>
    <xdr:cxnSp macro="">
      <xdr:nvCxnSpPr>
        <xdr:cNvPr id="744" name="直線コネクタ 743"/>
        <xdr:cNvCxnSpPr/>
      </xdr:nvCxnSpPr>
      <xdr:spPr>
        <a:xfrm flipV="1">
          <a:off x="22159595" y="5696509"/>
          <a:ext cx="1269" cy="9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149064</xdr:rowOff>
    </xdr:from>
    <xdr:ext cx="249299" cy="259045"/>
    <xdr:sp macro="" textlink="">
      <xdr:nvSpPr>
        <xdr:cNvPr id="745" name="諸支出金最小値テキスト"/>
        <xdr:cNvSpPr txBox="1"/>
      </xdr:nvSpPr>
      <xdr:spPr>
        <a:xfrm>
          <a:off x="22212300" y="66641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156786</xdr:rowOff>
    </xdr:from>
    <xdr:ext cx="469744" cy="259045"/>
    <xdr:sp macro="" textlink="">
      <xdr:nvSpPr>
        <xdr:cNvPr id="747" name="諸支出金最大値テキスト"/>
        <xdr:cNvSpPr txBox="1"/>
      </xdr:nvSpPr>
      <xdr:spPr>
        <a:xfrm>
          <a:off x="22212300" y="547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38659</xdr:rowOff>
    </xdr:from>
    <xdr:to>
      <xdr:col>116</xdr:col>
      <xdr:colOff>152400</xdr:colOff>
      <xdr:row>33</xdr:row>
      <xdr:rowOff>38659</xdr:rowOff>
    </xdr:to>
    <xdr:cxnSp macro="">
      <xdr:nvCxnSpPr>
        <xdr:cNvPr id="748" name="直線コネクタ 747"/>
        <xdr:cNvCxnSpPr/>
      </xdr:nvCxnSpPr>
      <xdr:spPr>
        <a:xfrm>
          <a:off x="22072600" y="569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66514</xdr:rowOff>
    </xdr:from>
    <xdr:ext cx="313932" cy="259045"/>
    <xdr:sp macro="" textlink="">
      <xdr:nvSpPr>
        <xdr:cNvPr id="750" name="諸支出金平均値テキスト"/>
        <xdr:cNvSpPr txBox="1"/>
      </xdr:nvSpPr>
      <xdr:spPr>
        <a:xfrm>
          <a:off x="22212300" y="641016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43637</xdr:rowOff>
    </xdr:from>
    <xdr:to>
      <xdr:col>116</xdr:col>
      <xdr:colOff>114300</xdr:colOff>
      <xdr:row>38</xdr:row>
      <xdr:rowOff>145237</xdr:rowOff>
    </xdr:to>
    <xdr:sp macro="" textlink="">
      <xdr:nvSpPr>
        <xdr:cNvPr id="751" name="フローチャート: 判断 750"/>
        <xdr:cNvSpPr/>
      </xdr:nvSpPr>
      <xdr:spPr>
        <a:xfrm>
          <a:off x="22110700" y="65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13462</xdr:rowOff>
    </xdr:from>
    <xdr:to>
      <xdr:col>112</xdr:col>
      <xdr:colOff>38100</xdr:colOff>
      <xdr:row>38</xdr:row>
      <xdr:rowOff>115062</xdr:rowOff>
    </xdr:to>
    <xdr:sp macro="" textlink="">
      <xdr:nvSpPr>
        <xdr:cNvPr id="753" name="フローチャート: 判断 752"/>
        <xdr:cNvSpPr/>
      </xdr:nvSpPr>
      <xdr:spPr>
        <a:xfrm>
          <a:off x="21272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131589</xdr:rowOff>
    </xdr:from>
    <xdr:ext cx="378565" cy="259045"/>
    <xdr:sp macro="" textlink="">
      <xdr:nvSpPr>
        <xdr:cNvPr id="754" name="テキスト ボックス 753"/>
        <xdr:cNvSpPr txBox="1"/>
      </xdr:nvSpPr>
      <xdr:spPr>
        <a:xfrm>
          <a:off x="21134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60096</xdr:rowOff>
    </xdr:from>
    <xdr:to>
      <xdr:col>107</xdr:col>
      <xdr:colOff>101600</xdr:colOff>
      <xdr:row>38</xdr:row>
      <xdr:rowOff>161696</xdr:rowOff>
    </xdr:to>
    <xdr:sp macro="" textlink="">
      <xdr:nvSpPr>
        <xdr:cNvPr id="756" name="フローチャート: 判断 755"/>
        <xdr:cNvSpPr/>
      </xdr:nvSpPr>
      <xdr:spPr>
        <a:xfrm>
          <a:off x="203835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6773</xdr:rowOff>
    </xdr:from>
    <xdr:ext cx="313932" cy="259045"/>
    <xdr:sp macro="" textlink="">
      <xdr:nvSpPr>
        <xdr:cNvPr id="757" name="テキスト ボックス 756"/>
        <xdr:cNvSpPr txBox="1"/>
      </xdr:nvSpPr>
      <xdr:spPr>
        <a:xfrm>
          <a:off x="20277333" y="6350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142443</xdr:rowOff>
    </xdr:from>
    <xdr:to>
      <xdr:col>102</xdr:col>
      <xdr:colOff>114300</xdr:colOff>
      <xdr:row>38</xdr:row>
      <xdr:rowOff>139700</xdr:rowOff>
    </xdr:to>
    <xdr:cxnSp macro="">
      <xdr:nvCxnSpPr>
        <xdr:cNvPr id="758" name="直線コネクタ 757"/>
        <xdr:cNvCxnSpPr/>
      </xdr:nvCxnSpPr>
      <xdr:spPr>
        <a:xfrm>
          <a:off x="18656300" y="5457393"/>
          <a:ext cx="889000" cy="119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148336</xdr:rowOff>
    </xdr:from>
    <xdr:to>
      <xdr:col>102</xdr:col>
      <xdr:colOff>165100</xdr:colOff>
      <xdr:row>38</xdr:row>
      <xdr:rowOff>78486</xdr:rowOff>
    </xdr:to>
    <xdr:sp macro="" textlink="">
      <xdr:nvSpPr>
        <xdr:cNvPr id="759" name="フローチャート: 判断 758"/>
        <xdr:cNvSpPr/>
      </xdr:nvSpPr>
      <xdr:spPr>
        <a:xfrm>
          <a:off x="19494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95013</xdr:rowOff>
    </xdr:from>
    <xdr:ext cx="378565" cy="259045"/>
    <xdr:sp macro="" textlink="">
      <xdr:nvSpPr>
        <xdr:cNvPr id="760" name="テキスト ボックス 759"/>
        <xdr:cNvSpPr txBox="1"/>
      </xdr:nvSpPr>
      <xdr:spPr>
        <a:xfrm>
          <a:off x="19356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45466</xdr:rowOff>
    </xdr:from>
    <xdr:to>
      <xdr:col>98</xdr:col>
      <xdr:colOff>38100</xdr:colOff>
      <xdr:row>38</xdr:row>
      <xdr:rowOff>147066</xdr:rowOff>
    </xdr:to>
    <xdr:sp macro="" textlink="">
      <xdr:nvSpPr>
        <xdr:cNvPr id="761" name="フローチャート: 判断 760"/>
        <xdr:cNvSpPr/>
      </xdr:nvSpPr>
      <xdr:spPr>
        <a:xfrm>
          <a:off x="18605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138193</xdr:rowOff>
    </xdr:from>
    <xdr:ext cx="313932" cy="259045"/>
    <xdr:sp macro="" textlink="">
      <xdr:nvSpPr>
        <xdr:cNvPr id="762" name="テキスト ボックス 761"/>
        <xdr:cNvSpPr txBox="1"/>
      </xdr:nvSpPr>
      <xdr:spPr>
        <a:xfrm>
          <a:off x="18499333" y="66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22064</xdr:rowOff>
    </xdr:from>
    <xdr:ext cx="249299" cy="259045"/>
    <xdr:sp macro="" textlink="">
      <xdr:nvSpPr>
        <xdr:cNvPr id="769" name="諸支出金該当値テキスト"/>
        <xdr:cNvSpPr txBox="1"/>
      </xdr:nvSpPr>
      <xdr:spPr>
        <a:xfrm>
          <a:off x="22212300" y="65371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91643</xdr:rowOff>
    </xdr:from>
    <xdr:to>
      <xdr:col>98</xdr:col>
      <xdr:colOff>38100</xdr:colOff>
      <xdr:row>32</xdr:row>
      <xdr:rowOff>21793</xdr:rowOff>
    </xdr:to>
    <xdr:sp macro="" textlink="">
      <xdr:nvSpPr>
        <xdr:cNvPr id="776" name="楕円 775"/>
        <xdr:cNvSpPr/>
      </xdr:nvSpPr>
      <xdr:spPr>
        <a:xfrm>
          <a:off x="18605500" y="54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38320</xdr:rowOff>
    </xdr:from>
    <xdr:ext cx="469744" cy="259045"/>
    <xdr:sp macro="" textlink="">
      <xdr:nvSpPr>
        <xdr:cNvPr id="777" name="テキスト ボックス 776"/>
        <xdr:cNvSpPr txBox="1"/>
      </xdr:nvSpPr>
      <xdr:spPr>
        <a:xfrm>
          <a:off x="18421428" y="518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令和３年度に新型コロナウイルス感染症対策や臨時財政対策債償還費として積み立てた「財政調整基金」や「減債基金」への積立金が減少した一方、「丸亀市モーターボート競走収益基金」への積立が増加したことから</a:t>
          </a:r>
          <a:r>
            <a:rPr kumimoji="1" lang="en-US" altLang="ja-JP" sz="1300">
              <a:latin typeface="ＭＳ Ｐゴシック" panose="020B0600070205080204" pitchFamily="50" charset="-128"/>
              <a:ea typeface="ＭＳ Ｐゴシック" panose="020B0600070205080204" pitchFamily="50" charset="-128"/>
            </a:rPr>
            <a:t>13,472</a:t>
          </a:r>
          <a:r>
            <a:rPr kumimoji="1" lang="ja-JP" altLang="en-US" sz="1300">
              <a:latin typeface="ＭＳ Ｐゴシック" panose="020B0600070205080204" pitchFamily="50" charset="-128"/>
              <a:ea typeface="ＭＳ Ｐゴシック" panose="020B0600070205080204" pitchFamily="50" charset="-128"/>
            </a:rPr>
            <a:t>円の増加となっている。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民生費は、電力・ガス・食料品等価格高騰緊急支援給付金給付事業費や過年度国庫支出金返還金等の増加があったものの、令和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年度の子育て世帯臨時特別支援事業や住民税非課税世帯等臨時特別給付金給付事業費等の終了により、</a:t>
          </a:r>
          <a:r>
            <a:rPr kumimoji="1" lang="en-US" altLang="ja-JP" sz="1300">
              <a:latin typeface="ＭＳ Ｐゴシック" panose="020B0600070205080204" pitchFamily="50" charset="-128"/>
              <a:ea typeface="ＭＳ Ｐゴシック" panose="020B0600070205080204" pitchFamily="50" charset="-128"/>
            </a:rPr>
            <a:t>5,219</a:t>
          </a:r>
          <a:r>
            <a:rPr kumimoji="1" lang="ja-JP" altLang="en-US" sz="1300">
              <a:latin typeface="ＭＳ Ｐゴシック" panose="020B0600070205080204" pitchFamily="50" charset="-128"/>
              <a:ea typeface="ＭＳ Ｐゴシック" panose="020B0600070205080204" pitchFamily="50" charset="-128"/>
            </a:rPr>
            <a:t>円の減少となった。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商工費は、令和３年度のキャッシュレス決済ポイント還元事業等の終了により</a:t>
          </a:r>
          <a:r>
            <a:rPr kumimoji="1" lang="en-US" altLang="ja-JP" sz="1300">
              <a:latin typeface="ＭＳ Ｐゴシック" panose="020B0600070205080204" pitchFamily="50" charset="-128"/>
              <a:ea typeface="ＭＳ Ｐゴシック" panose="020B0600070205080204" pitchFamily="50" charset="-128"/>
            </a:rPr>
            <a:t>44,697</a:t>
          </a:r>
          <a:r>
            <a:rPr kumimoji="1" lang="ja-JP" altLang="en-US" sz="1300">
              <a:latin typeface="ＭＳ Ｐゴシック" panose="020B0600070205080204" pitchFamily="50" charset="-128"/>
              <a:ea typeface="ＭＳ Ｐゴシック" panose="020B0600070205080204" pitchFamily="50" charset="-128"/>
            </a:rPr>
            <a:t>円の大幅な減少となっている。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消防費は、北消防署新訓練塔兼資機材保管庫整備事業費等の影響で</a:t>
          </a:r>
          <a:r>
            <a:rPr kumimoji="1" lang="en-US" altLang="ja-JP" sz="1300">
              <a:latin typeface="ＭＳ Ｐゴシック" panose="020B0600070205080204" pitchFamily="50" charset="-128"/>
              <a:ea typeface="ＭＳ Ｐゴシック" panose="020B0600070205080204" pitchFamily="50" charset="-128"/>
            </a:rPr>
            <a:t>1,507</a:t>
          </a:r>
          <a:r>
            <a:rPr kumimoji="1" lang="ja-JP" altLang="en-US" sz="1300">
              <a:latin typeface="ＭＳ Ｐゴシック" panose="020B0600070205080204" pitchFamily="50" charset="-128"/>
              <a:ea typeface="ＭＳ Ｐゴシック" panose="020B0600070205080204" pitchFamily="50" charset="-128"/>
            </a:rPr>
            <a:t>円の微増となっている。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教育費は、学校施設の改修・改築や、新たに設置した「丸亀市次世代育成基金」への積立が影響し、</a:t>
          </a:r>
          <a:r>
            <a:rPr kumimoji="1" lang="en-US" altLang="ja-JP" sz="1300">
              <a:latin typeface="ＭＳ Ｐゴシック" panose="020B0600070205080204" pitchFamily="50" charset="-128"/>
              <a:ea typeface="ＭＳ Ｐゴシック" panose="020B0600070205080204" pitchFamily="50" charset="-128"/>
            </a:rPr>
            <a:t>54,179</a:t>
          </a:r>
          <a:r>
            <a:rPr kumimoji="1" lang="ja-JP" altLang="en-US" sz="1300">
              <a:latin typeface="ＭＳ Ｐゴシック" panose="020B0600070205080204" pitchFamily="50" charset="-128"/>
              <a:ea typeface="ＭＳ Ｐゴシック" panose="020B0600070205080204" pitchFamily="50" charset="-128"/>
            </a:rPr>
            <a:t>円の大幅な増加となっている。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公債費は、学校施設の整備など、これまでに活用してきた市債の償還が本格化しており、増加が続いている。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では、新型コロナウイルス感染症対策の事業財源等として財政調整基金から繰入を行ったことにより実質収支が一時的に増加しているが、令和４年度では、令和２年度水準に戻り、実質単年度収支は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モーターボート競走事業が引き続き好調であることから比率が増加している。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その他の会計も黒字を維持しており、今後も市全体として黒字基調の維持に努める。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61387119</v>
      </c>
      <c r="BO4" s="449"/>
      <c r="BP4" s="449"/>
      <c r="BQ4" s="449"/>
      <c r="BR4" s="449"/>
      <c r="BS4" s="449"/>
      <c r="BT4" s="449"/>
      <c r="BU4" s="450"/>
      <c r="BV4" s="448">
        <v>59477561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0.8</v>
      </c>
      <c r="CU4" s="589"/>
      <c r="CV4" s="589"/>
      <c r="CW4" s="589"/>
      <c r="CX4" s="589"/>
      <c r="CY4" s="589"/>
      <c r="CZ4" s="589"/>
      <c r="DA4" s="590"/>
      <c r="DB4" s="588">
        <v>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60793567</v>
      </c>
      <c r="BO5" s="420"/>
      <c r="BP5" s="420"/>
      <c r="BQ5" s="420"/>
      <c r="BR5" s="420"/>
      <c r="BS5" s="420"/>
      <c r="BT5" s="420"/>
      <c r="BU5" s="421"/>
      <c r="BV5" s="419">
        <v>58357355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93.4</v>
      </c>
      <c r="CU5" s="417"/>
      <c r="CV5" s="417"/>
      <c r="CW5" s="417"/>
      <c r="CX5" s="417"/>
      <c r="CY5" s="417"/>
      <c r="CZ5" s="417"/>
      <c r="DA5" s="418"/>
      <c r="DB5" s="416">
        <v>87</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593552</v>
      </c>
      <c r="BO6" s="420"/>
      <c r="BP6" s="420"/>
      <c r="BQ6" s="420"/>
      <c r="BR6" s="420"/>
      <c r="BS6" s="420"/>
      <c r="BT6" s="420"/>
      <c r="BU6" s="421"/>
      <c r="BV6" s="419">
        <v>1120206</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95.3</v>
      </c>
      <c r="CU6" s="563"/>
      <c r="CV6" s="563"/>
      <c r="CW6" s="563"/>
      <c r="CX6" s="563"/>
      <c r="CY6" s="563"/>
      <c r="CZ6" s="563"/>
      <c r="DA6" s="564"/>
      <c r="DB6" s="562">
        <v>93.2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381580</v>
      </c>
      <c r="BO7" s="420"/>
      <c r="BP7" s="420"/>
      <c r="BQ7" s="420"/>
      <c r="BR7" s="420"/>
      <c r="BS7" s="420"/>
      <c r="BT7" s="420"/>
      <c r="BU7" s="421"/>
      <c r="BV7" s="419">
        <v>311791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26906720</v>
      </c>
      <c r="CU7" s="420"/>
      <c r="CV7" s="420"/>
      <c r="CW7" s="420"/>
      <c r="CX7" s="420"/>
      <c r="CY7" s="420"/>
      <c r="CZ7" s="420"/>
      <c r="DA7" s="421"/>
      <c r="DB7" s="419">
        <v>27243682</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211972</v>
      </c>
      <c r="BO8" s="420"/>
      <c r="BP8" s="420"/>
      <c r="BQ8" s="420"/>
      <c r="BR8" s="420"/>
      <c r="BS8" s="420"/>
      <c r="BT8" s="420"/>
      <c r="BU8" s="421"/>
      <c r="BV8" s="419">
        <v>808415</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0.62</v>
      </c>
      <c r="CU8" s="523"/>
      <c r="CV8" s="523"/>
      <c r="CW8" s="523"/>
      <c r="CX8" s="523"/>
      <c r="CY8" s="523"/>
      <c r="CZ8" s="523"/>
      <c r="DA8" s="524"/>
      <c r="DB8" s="522">
        <v>0.63</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109513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-596443</v>
      </c>
      <c r="BO9" s="420"/>
      <c r="BP9" s="420"/>
      <c r="BQ9" s="420"/>
      <c r="BR9" s="420"/>
      <c r="BS9" s="420"/>
      <c r="BT9" s="420"/>
      <c r="BU9" s="421"/>
      <c r="BV9" s="419">
        <v>577859</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14.4</v>
      </c>
      <c r="CU9" s="417"/>
      <c r="CV9" s="417"/>
      <c r="CW9" s="417"/>
      <c r="CX9" s="417"/>
      <c r="CY9" s="417"/>
      <c r="CZ9" s="417"/>
      <c r="DA9" s="418"/>
      <c r="DB9" s="416">
        <v>14.9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110010</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96</v>
      </c>
      <c r="AV10" s="478"/>
      <c r="AW10" s="478"/>
      <c r="AX10" s="478"/>
      <c r="AY10" s="433" t="s">
        <v>123</v>
      </c>
      <c r="AZ10" s="434"/>
      <c r="BA10" s="434"/>
      <c r="BB10" s="434"/>
      <c r="BC10" s="434"/>
      <c r="BD10" s="434"/>
      <c r="BE10" s="434"/>
      <c r="BF10" s="434"/>
      <c r="BG10" s="434"/>
      <c r="BH10" s="434"/>
      <c r="BI10" s="434"/>
      <c r="BJ10" s="434"/>
      <c r="BK10" s="434"/>
      <c r="BL10" s="434"/>
      <c r="BM10" s="435"/>
      <c r="BN10" s="419">
        <v>408355</v>
      </c>
      <c r="BO10" s="420"/>
      <c r="BP10" s="420"/>
      <c r="BQ10" s="420"/>
      <c r="BR10" s="420"/>
      <c r="BS10" s="420"/>
      <c r="BT10" s="420"/>
      <c r="BU10" s="421"/>
      <c r="BV10" s="419">
        <v>2382185</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118</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111575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800000</v>
      </c>
      <c r="BO12" s="420"/>
      <c r="BP12" s="420"/>
      <c r="BQ12" s="420"/>
      <c r="BR12" s="420"/>
      <c r="BS12" s="420"/>
      <c r="BT12" s="420"/>
      <c r="BU12" s="421"/>
      <c r="BV12" s="419">
        <v>602000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109432</v>
      </c>
      <c r="S13" s="507"/>
      <c r="T13" s="507"/>
      <c r="U13" s="507"/>
      <c r="V13" s="508"/>
      <c r="W13" s="509" t="s">
        <v>143</v>
      </c>
      <c r="X13" s="405"/>
      <c r="Y13" s="405"/>
      <c r="Z13" s="405"/>
      <c r="AA13" s="405"/>
      <c r="AB13" s="406"/>
      <c r="AC13" s="372">
        <v>1898</v>
      </c>
      <c r="AD13" s="373"/>
      <c r="AE13" s="373"/>
      <c r="AF13" s="373"/>
      <c r="AG13" s="374"/>
      <c r="AH13" s="372">
        <v>1918</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-988088</v>
      </c>
      <c r="BO13" s="420"/>
      <c r="BP13" s="420"/>
      <c r="BQ13" s="420"/>
      <c r="BR13" s="420"/>
      <c r="BS13" s="420"/>
      <c r="BT13" s="420"/>
      <c r="BU13" s="421"/>
      <c r="BV13" s="419">
        <v>2358044</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10</v>
      </c>
      <c r="CU13" s="417"/>
      <c r="CV13" s="417"/>
      <c r="CW13" s="417"/>
      <c r="CX13" s="417"/>
      <c r="CY13" s="417"/>
      <c r="CZ13" s="417"/>
      <c r="DA13" s="418"/>
      <c r="DB13" s="416">
        <v>9.6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112302</v>
      </c>
      <c r="S14" s="507"/>
      <c r="T14" s="507"/>
      <c r="U14" s="507"/>
      <c r="V14" s="508"/>
      <c r="W14" s="510"/>
      <c r="X14" s="408"/>
      <c r="Y14" s="408"/>
      <c r="Z14" s="408"/>
      <c r="AA14" s="408"/>
      <c r="AB14" s="409"/>
      <c r="AC14" s="499">
        <v>3.9</v>
      </c>
      <c r="AD14" s="500"/>
      <c r="AE14" s="500"/>
      <c r="AF14" s="500"/>
      <c r="AG14" s="501"/>
      <c r="AH14" s="499">
        <v>3.9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140</v>
      </c>
      <c r="CU14" s="517"/>
      <c r="CV14" s="517"/>
      <c r="CW14" s="517"/>
      <c r="CX14" s="517"/>
      <c r="CY14" s="517"/>
      <c r="CZ14" s="517"/>
      <c r="DA14" s="518"/>
      <c r="DB14" s="516">
        <v>23.9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150</v>
      </c>
      <c r="N15" s="504"/>
      <c r="O15" s="504"/>
      <c r="P15" s="504"/>
      <c r="Q15" s="505"/>
      <c r="R15" s="506">
        <v>110317</v>
      </c>
      <c r="S15" s="507"/>
      <c r="T15" s="507"/>
      <c r="U15" s="507"/>
      <c r="V15" s="508"/>
      <c r="W15" s="509" t="s">
        <v>151</v>
      </c>
      <c r="X15" s="405"/>
      <c r="Y15" s="405"/>
      <c r="Z15" s="405"/>
      <c r="AA15" s="405"/>
      <c r="AB15" s="406"/>
      <c r="AC15" s="372">
        <v>14667</v>
      </c>
      <c r="AD15" s="373"/>
      <c r="AE15" s="373"/>
      <c r="AF15" s="373"/>
      <c r="AG15" s="374"/>
      <c r="AH15" s="372">
        <v>15014</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13895863</v>
      </c>
      <c r="BO15" s="449"/>
      <c r="BP15" s="449"/>
      <c r="BQ15" s="449"/>
      <c r="BR15" s="449"/>
      <c r="BS15" s="449"/>
      <c r="BT15" s="449"/>
      <c r="BU15" s="450"/>
      <c r="BV15" s="448">
        <v>12968110</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29.8</v>
      </c>
      <c r="AD16" s="500"/>
      <c r="AE16" s="500"/>
      <c r="AF16" s="500"/>
      <c r="AG16" s="501"/>
      <c r="AH16" s="499">
        <v>30.7</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22709991</v>
      </c>
      <c r="BO16" s="420"/>
      <c r="BP16" s="420"/>
      <c r="BQ16" s="420"/>
      <c r="BR16" s="420"/>
      <c r="BS16" s="420"/>
      <c r="BT16" s="420"/>
      <c r="BU16" s="421"/>
      <c r="BV16" s="419">
        <v>21932839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32720</v>
      </c>
      <c r="AD17" s="373"/>
      <c r="AE17" s="373"/>
      <c r="AF17" s="373"/>
      <c r="AG17" s="374"/>
      <c r="AH17" s="372">
        <v>31999</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17564456</v>
      </c>
      <c r="BO17" s="420"/>
      <c r="BP17" s="420"/>
      <c r="BQ17" s="420"/>
      <c r="BR17" s="420"/>
      <c r="BS17" s="420"/>
      <c r="BT17" s="420"/>
      <c r="BU17" s="421"/>
      <c r="BV17" s="419">
        <v>16359529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161</v>
      </c>
      <c r="C18" s="470"/>
      <c r="D18" s="470"/>
      <c r="E18" s="471"/>
      <c r="F18" s="471"/>
      <c r="G18" s="471"/>
      <c r="H18" s="471"/>
      <c r="I18" s="471"/>
      <c r="J18" s="471"/>
      <c r="K18" s="471"/>
      <c r="L18" s="472">
        <v>111.83</v>
      </c>
      <c r="M18" s="472"/>
      <c r="N18" s="472"/>
      <c r="O18" s="472"/>
      <c r="P18" s="472"/>
      <c r="Q18" s="472"/>
      <c r="R18" s="473"/>
      <c r="S18" s="473"/>
      <c r="T18" s="473"/>
      <c r="U18" s="473"/>
      <c r="V18" s="474"/>
      <c r="W18" s="490"/>
      <c r="X18" s="491"/>
      <c r="Y18" s="491"/>
      <c r="Z18" s="491"/>
      <c r="AA18" s="491"/>
      <c r="AB18" s="515"/>
      <c r="AC18" s="389">
        <v>66.400000000000006</v>
      </c>
      <c r="AD18" s="390"/>
      <c r="AE18" s="390"/>
      <c r="AF18" s="390"/>
      <c r="AG18" s="475"/>
      <c r="AH18" s="389">
        <v>65.400000000000006</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25505799</v>
      </c>
      <c r="BO18" s="420"/>
      <c r="BP18" s="420"/>
      <c r="BQ18" s="420"/>
      <c r="BR18" s="420"/>
      <c r="BS18" s="420"/>
      <c r="BT18" s="420"/>
      <c r="BU18" s="421"/>
      <c r="BV18" s="419">
        <v>24973150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163</v>
      </c>
      <c r="C19" s="470"/>
      <c r="D19" s="470"/>
      <c r="E19" s="471"/>
      <c r="F19" s="471"/>
      <c r="G19" s="471"/>
      <c r="H19" s="471"/>
      <c r="I19" s="471"/>
      <c r="J19" s="471"/>
      <c r="K19" s="471"/>
      <c r="L19" s="479">
        <v>979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40998069</v>
      </c>
      <c r="BO19" s="420"/>
      <c r="BP19" s="420"/>
      <c r="BQ19" s="420"/>
      <c r="BR19" s="420"/>
      <c r="BS19" s="420"/>
      <c r="BT19" s="420"/>
      <c r="BU19" s="421"/>
      <c r="BV19" s="419">
        <v>39157649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165</v>
      </c>
      <c r="C20" s="470"/>
      <c r="D20" s="470"/>
      <c r="E20" s="471"/>
      <c r="F20" s="471"/>
      <c r="G20" s="471"/>
      <c r="H20" s="471"/>
      <c r="I20" s="471"/>
      <c r="J20" s="471"/>
      <c r="K20" s="471"/>
      <c r="L20" s="479">
        <v>45721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57194007</v>
      </c>
      <c r="BO22" s="449"/>
      <c r="BP22" s="449"/>
      <c r="BQ22" s="449"/>
      <c r="BR22" s="449"/>
      <c r="BS22" s="449"/>
      <c r="BT22" s="449"/>
      <c r="BU22" s="450"/>
      <c r="BV22" s="448">
        <v>58057359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35444134</v>
      </c>
      <c r="BO23" s="420"/>
      <c r="BP23" s="420"/>
      <c r="BQ23" s="420"/>
      <c r="BR23" s="420"/>
      <c r="BS23" s="420"/>
      <c r="BT23" s="420"/>
      <c r="BU23" s="421"/>
      <c r="BV23" s="419">
        <v>35590901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175</v>
      </c>
      <c r="F24" s="376"/>
      <c r="G24" s="376"/>
      <c r="H24" s="376"/>
      <c r="I24" s="376"/>
      <c r="J24" s="376"/>
      <c r="K24" s="377"/>
      <c r="L24" s="372">
        <v>1</v>
      </c>
      <c r="M24" s="373"/>
      <c r="N24" s="373"/>
      <c r="O24" s="373"/>
      <c r="P24" s="374"/>
      <c r="Q24" s="372">
        <v>9730</v>
      </c>
      <c r="R24" s="373"/>
      <c r="S24" s="373"/>
      <c r="T24" s="373"/>
      <c r="U24" s="373"/>
      <c r="V24" s="374"/>
      <c r="W24" s="462"/>
      <c r="X24" s="399"/>
      <c r="Y24" s="400"/>
      <c r="Z24" s="375" t="s">
        <v>176</v>
      </c>
      <c r="AA24" s="376"/>
      <c r="AB24" s="376"/>
      <c r="AC24" s="376"/>
      <c r="AD24" s="376"/>
      <c r="AE24" s="376"/>
      <c r="AF24" s="376"/>
      <c r="AG24" s="377"/>
      <c r="AH24" s="372">
        <v>786</v>
      </c>
      <c r="AI24" s="373"/>
      <c r="AJ24" s="373"/>
      <c r="AK24" s="373"/>
      <c r="AL24" s="374"/>
      <c r="AM24" s="372">
        <v>2397300</v>
      </c>
      <c r="AN24" s="373"/>
      <c r="AO24" s="373"/>
      <c r="AP24" s="373"/>
      <c r="AQ24" s="373"/>
      <c r="AR24" s="374"/>
      <c r="AS24" s="372">
        <v>3050</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37835205</v>
      </c>
      <c r="BO24" s="420"/>
      <c r="BP24" s="420"/>
      <c r="BQ24" s="420"/>
      <c r="BR24" s="420"/>
      <c r="BS24" s="420"/>
      <c r="BT24" s="420"/>
      <c r="BU24" s="421"/>
      <c r="BV24" s="419">
        <v>37487436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178</v>
      </c>
      <c r="F25" s="376"/>
      <c r="G25" s="376"/>
      <c r="H25" s="376"/>
      <c r="I25" s="376"/>
      <c r="J25" s="376"/>
      <c r="K25" s="377"/>
      <c r="L25" s="372">
        <v>1</v>
      </c>
      <c r="M25" s="373"/>
      <c r="N25" s="373"/>
      <c r="O25" s="373"/>
      <c r="P25" s="374"/>
      <c r="Q25" s="372">
        <v>7670</v>
      </c>
      <c r="R25" s="373"/>
      <c r="S25" s="373"/>
      <c r="T25" s="373"/>
      <c r="U25" s="373"/>
      <c r="V25" s="374"/>
      <c r="W25" s="462"/>
      <c r="X25" s="399"/>
      <c r="Y25" s="400"/>
      <c r="Z25" s="375" t="s">
        <v>179</v>
      </c>
      <c r="AA25" s="376"/>
      <c r="AB25" s="376"/>
      <c r="AC25" s="376"/>
      <c r="AD25" s="376"/>
      <c r="AE25" s="376"/>
      <c r="AF25" s="376"/>
      <c r="AG25" s="377"/>
      <c r="AH25" s="372">
        <v>117</v>
      </c>
      <c r="AI25" s="373"/>
      <c r="AJ25" s="373"/>
      <c r="AK25" s="373"/>
      <c r="AL25" s="374"/>
      <c r="AM25" s="372">
        <v>356031</v>
      </c>
      <c r="AN25" s="373"/>
      <c r="AO25" s="373"/>
      <c r="AP25" s="373"/>
      <c r="AQ25" s="373"/>
      <c r="AR25" s="374"/>
      <c r="AS25" s="372">
        <v>3043</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19412785</v>
      </c>
      <c r="BO25" s="449"/>
      <c r="BP25" s="449"/>
      <c r="BQ25" s="449"/>
      <c r="BR25" s="449"/>
      <c r="BS25" s="449"/>
      <c r="BT25" s="449"/>
      <c r="BU25" s="450"/>
      <c r="BV25" s="448">
        <v>6817220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6930</v>
      </c>
      <c r="R26" s="373"/>
      <c r="S26" s="373"/>
      <c r="T26" s="373"/>
      <c r="U26" s="373"/>
      <c r="V26" s="374"/>
      <c r="W26" s="462"/>
      <c r="X26" s="399"/>
      <c r="Y26" s="400"/>
      <c r="Z26" s="375" t="s">
        <v>182</v>
      </c>
      <c r="AA26" s="430"/>
      <c r="AB26" s="430"/>
      <c r="AC26" s="430"/>
      <c r="AD26" s="430"/>
      <c r="AE26" s="430"/>
      <c r="AF26" s="430"/>
      <c r="AG26" s="431"/>
      <c r="AH26" s="372">
        <v>103</v>
      </c>
      <c r="AI26" s="373"/>
      <c r="AJ26" s="373"/>
      <c r="AK26" s="373"/>
      <c r="AL26" s="374"/>
      <c r="AM26" s="372">
        <v>334647</v>
      </c>
      <c r="AN26" s="373"/>
      <c r="AO26" s="373"/>
      <c r="AP26" s="373"/>
      <c r="AQ26" s="373"/>
      <c r="AR26" s="374"/>
      <c r="AS26" s="372">
        <v>3249</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v>9000000</v>
      </c>
      <c r="BO26" s="420"/>
      <c r="BP26" s="420"/>
      <c r="BQ26" s="420"/>
      <c r="BR26" s="420"/>
      <c r="BS26" s="420"/>
      <c r="BT26" s="420"/>
      <c r="BU26" s="421"/>
      <c r="BV26" s="419">
        <v>6400000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5890</v>
      </c>
      <c r="R27" s="373"/>
      <c r="S27" s="373"/>
      <c r="T27" s="373"/>
      <c r="U27" s="373"/>
      <c r="V27" s="374"/>
      <c r="W27" s="462"/>
      <c r="X27" s="399"/>
      <c r="Y27" s="400"/>
      <c r="Z27" s="375" t="s">
        <v>185</v>
      </c>
      <c r="AA27" s="376"/>
      <c r="AB27" s="376"/>
      <c r="AC27" s="376"/>
      <c r="AD27" s="376"/>
      <c r="AE27" s="376"/>
      <c r="AF27" s="376"/>
      <c r="AG27" s="377"/>
      <c r="AH27" s="372">
        <v>56</v>
      </c>
      <c r="AI27" s="373"/>
      <c r="AJ27" s="373"/>
      <c r="AK27" s="373"/>
      <c r="AL27" s="374"/>
      <c r="AM27" s="372">
        <v>176099</v>
      </c>
      <c r="AN27" s="373"/>
      <c r="AO27" s="373"/>
      <c r="AP27" s="373"/>
      <c r="AQ27" s="373"/>
      <c r="AR27" s="374"/>
      <c r="AS27" s="372">
        <v>3145</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1746000</v>
      </c>
      <c r="BO27" s="454"/>
      <c r="BP27" s="454"/>
      <c r="BQ27" s="454"/>
      <c r="BR27" s="454"/>
      <c r="BS27" s="454"/>
      <c r="BT27" s="454"/>
      <c r="BU27" s="455"/>
      <c r="BV27" s="453">
        <v>1746000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5150</v>
      </c>
      <c r="R28" s="373"/>
      <c r="S28" s="373"/>
      <c r="T28" s="373"/>
      <c r="U28" s="373"/>
      <c r="V28" s="374"/>
      <c r="W28" s="462"/>
      <c r="X28" s="399"/>
      <c r="Y28" s="400"/>
      <c r="Z28" s="375" t="s">
        <v>188</v>
      </c>
      <c r="AA28" s="376"/>
      <c r="AB28" s="376"/>
      <c r="AC28" s="376"/>
      <c r="AD28" s="376"/>
      <c r="AE28" s="376"/>
      <c r="AF28" s="376"/>
      <c r="AG28" s="377"/>
      <c r="AH28" s="372" t="s">
        <v>141</v>
      </c>
      <c r="AI28" s="373"/>
      <c r="AJ28" s="373"/>
      <c r="AK28" s="373"/>
      <c r="AL28" s="374"/>
      <c r="AM28" s="372" t="s">
        <v>189</v>
      </c>
      <c r="AN28" s="373"/>
      <c r="AO28" s="373"/>
      <c r="AP28" s="373"/>
      <c r="AQ28" s="373"/>
      <c r="AR28" s="374"/>
      <c r="AS28" s="372" t="s">
        <v>141</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5241507</v>
      </c>
      <c r="BO28" s="449"/>
      <c r="BP28" s="449"/>
      <c r="BQ28" s="449"/>
      <c r="BR28" s="449"/>
      <c r="BS28" s="449"/>
      <c r="BT28" s="449"/>
      <c r="BU28" s="450"/>
      <c r="BV28" s="448">
        <v>5633152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22</v>
      </c>
      <c r="M29" s="373"/>
      <c r="N29" s="373"/>
      <c r="O29" s="373"/>
      <c r="P29" s="374"/>
      <c r="Q29" s="372">
        <v>4600</v>
      </c>
      <c r="R29" s="373"/>
      <c r="S29" s="373"/>
      <c r="T29" s="373"/>
      <c r="U29" s="373"/>
      <c r="V29" s="374"/>
      <c r="W29" s="463"/>
      <c r="X29" s="464"/>
      <c r="Y29" s="465"/>
      <c r="Z29" s="375" t="s">
        <v>192</v>
      </c>
      <c r="AA29" s="376"/>
      <c r="AB29" s="376"/>
      <c r="AC29" s="376"/>
      <c r="AD29" s="376"/>
      <c r="AE29" s="376"/>
      <c r="AF29" s="376"/>
      <c r="AG29" s="377"/>
      <c r="AH29" s="372">
        <v>842</v>
      </c>
      <c r="AI29" s="373"/>
      <c r="AJ29" s="373"/>
      <c r="AK29" s="373"/>
      <c r="AL29" s="374"/>
      <c r="AM29" s="372">
        <v>2573399</v>
      </c>
      <c r="AN29" s="373"/>
      <c r="AO29" s="373"/>
      <c r="AP29" s="373"/>
      <c r="AQ29" s="373"/>
      <c r="AR29" s="374"/>
      <c r="AS29" s="372">
        <v>3056</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543138</v>
      </c>
      <c r="BO29" s="420"/>
      <c r="BP29" s="420"/>
      <c r="BQ29" s="420"/>
      <c r="BR29" s="420"/>
      <c r="BS29" s="420"/>
      <c r="BT29" s="420"/>
      <c r="BU29" s="421"/>
      <c r="BV29" s="419">
        <v>543188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98.5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23749143</v>
      </c>
      <c r="BO30" s="454"/>
      <c r="BP30" s="454"/>
      <c r="BQ30" s="454"/>
      <c r="BR30" s="454"/>
      <c r="BS30" s="454"/>
      <c r="BT30" s="454"/>
      <c r="BU30" s="455"/>
      <c r="BV30" s="453">
        <v>16899932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IF('各会計、関係団体の財政状況及び健全化判断比率'!B34="","",'各会計、関係団体の財政状況及び健全化判断比率'!B34)</f>
        <v>モーターボート競走事業会計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中讃広域行政事務組合（一般会計）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丸亀市土地開発公社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国民健康保険診療所特別会計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IF('各会計、関係団体の財政状況及び健全化判断比率'!B35="","",'各会計、関係団体の財政状況及び健全化判断比率'!B35)</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中讃広域行政事務組合（クリントピア丸亀）</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（公財）丸亀市福祉事業団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中讃広域行政事務組合（瀬戸グリーンセンター）</v>
      </c>
      <c r="BZ36" s="368"/>
      <c r="CA36" s="368"/>
      <c r="CB36" s="368"/>
      <c r="CC36" s="368"/>
      <c r="CD36" s="368"/>
      <c r="CE36" s="368"/>
      <c r="CF36" s="368"/>
      <c r="CG36" s="368"/>
      <c r="CH36" s="368"/>
      <c r="CI36" s="368"/>
      <c r="CJ36" s="368"/>
      <c r="CK36" s="368"/>
      <c r="CL36" s="368"/>
      <c r="CM36" s="368"/>
      <c r="CN36" s="181"/>
      <c r="CO36" s="367">
        <f t="shared" si="3"/>
        <v>22</v>
      </c>
      <c r="CP36" s="367"/>
      <c r="CQ36" s="368" t="str">
        <f>IF('各会計、関係団体の財政状況及び健全化判断比率'!BS9="","",'各会計、関係団体の財政状況及び健全化判断比率'!BS9)</f>
        <v>（公財）丸亀市スポーツ協会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中讃広域行政事務組合（仲善クリーンセンター）</v>
      </c>
      <c r="BZ37" s="368"/>
      <c r="CA37" s="368"/>
      <c r="CB37" s="368"/>
      <c r="CC37" s="368"/>
      <c r="CD37" s="368"/>
      <c r="CE37" s="368"/>
      <c r="CF37" s="368"/>
      <c r="CG37" s="368"/>
      <c r="CH37" s="368"/>
      <c r="CI37" s="368"/>
      <c r="CJ37" s="368"/>
      <c r="CK37" s="368"/>
      <c r="CL37" s="368"/>
      <c r="CM37" s="368"/>
      <c r="CN37" s="181"/>
      <c r="CO37" s="367">
        <f t="shared" si="3"/>
        <v>23</v>
      </c>
      <c r="CP37" s="367"/>
      <c r="CQ37" s="368" t="str">
        <f>IF('各会計、関係団体の財政状況及び健全化判断比率'!BS10="","",'各会計、関係団体の財政状況及び健全化判断比率'!BS10)</f>
        <v>（公財）ミモカ美術振興財団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介護保険サービス事業特別会計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まんのう町外三ケ市町山林組合</v>
      </c>
      <c r="BZ38" s="368"/>
      <c r="CA38" s="368"/>
      <c r="CB38" s="368"/>
      <c r="CC38" s="368"/>
      <c r="CD38" s="368"/>
      <c r="CE38" s="368"/>
      <c r="CF38" s="368"/>
      <c r="CG38" s="368"/>
      <c r="CH38" s="368"/>
      <c r="CI38" s="368"/>
      <c r="CJ38" s="368"/>
      <c r="CK38" s="368"/>
      <c r="CL38" s="368"/>
      <c r="CM38" s="368"/>
      <c r="CN38" s="181"/>
      <c r="CO38" s="367">
        <f t="shared" si="3"/>
        <v>24</v>
      </c>
      <c r="CP38" s="367"/>
      <c r="CQ38" s="368" t="str">
        <f>IF('各会計、関係団体の財政状況及び健全化判断比率'!BS11="","",'各会計、関係団体の財政状況及び健全化判断比率'!BS11)</f>
        <v>（株）香川県中部流通センター</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f t="shared" si="4"/>
        <v>7</v>
      </c>
      <c r="V39" s="367"/>
      <c r="W39" s="368" t="str">
        <f>IF('各会計、関係団体の財政状況及び健全化判断比率'!B33="","",'各会計、関係団体の財政状況及び健全化判断比率'!B33)</f>
        <v>駐車場特別会計</v>
      </c>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まんのう町外三ケ市町（七箇地区）山林組合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香川県後期高齢者医療広域連合（一般会計）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香川県後期高齢者医療広域連合（後期高齢者医療事業）</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香川県広域水道企業団（水道事業）</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香川県広域水道企業団（工業用水道事業）</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2XKD6/+63DE0lzF4LiooHLldeLBgDiSxqnx0QUK+MvIG41nPS6VhRQARB32eD5vfJK2UhaROEvQvTz56UsLPHw==" saltValue="imQBa4TgoIf3XlbBIArHc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3" t="s">
        <v>570</v>
      </c>
      <c r="D34" s="1153"/>
      <c r="E34" s="1154"/>
      <c r="F34" s="32">
        <v>62.47</v>
      </c>
      <c r="G34" s="33">
        <v>87.94</v>
      </c>
      <c r="H34" s="33">
        <v>124.27</v>
      </c>
      <c r="I34" s="33">
        <v>149.86000000000001</v>
      </c>
      <c r="J34" s="34">
        <v>161.96</v>
      </c>
      <c r="K34" s="22"/>
      <c r="L34" s="22"/>
      <c r="M34" s="22"/>
      <c r="N34" s="22"/>
      <c r="O34" s="22"/>
      <c r="P34" s="22"/>
    </row>
    <row r="35" spans="1:16" ht="39" customHeight="1" x14ac:dyDescent="0.15">
      <c r="A35" s="22"/>
      <c r="B35" s="35"/>
      <c r="C35" s="1147" t="s">
        <v>571</v>
      </c>
      <c r="D35" s="1148"/>
      <c r="E35" s="1149"/>
      <c r="F35" s="36">
        <v>1.22</v>
      </c>
      <c r="G35" s="37">
        <v>1.36</v>
      </c>
      <c r="H35" s="37">
        <v>1.97</v>
      </c>
      <c r="I35" s="37">
        <v>2.66</v>
      </c>
      <c r="J35" s="38">
        <v>3.52</v>
      </c>
      <c r="K35" s="22"/>
      <c r="L35" s="22"/>
      <c r="M35" s="22"/>
      <c r="N35" s="22"/>
      <c r="O35" s="22"/>
      <c r="P35" s="22"/>
    </row>
    <row r="36" spans="1:16" ht="39" customHeight="1" x14ac:dyDescent="0.15">
      <c r="A36" s="22"/>
      <c r="B36" s="35"/>
      <c r="C36" s="1147" t="s">
        <v>572</v>
      </c>
      <c r="D36" s="1148"/>
      <c r="E36" s="1149"/>
      <c r="F36" s="36" t="s">
        <v>521</v>
      </c>
      <c r="G36" s="37" t="s">
        <v>521</v>
      </c>
      <c r="H36" s="37">
        <v>1.72</v>
      </c>
      <c r="I36" s="37">
        <v>2.2400000000000002</v>
      </c>
      <c r="J36" s="38">
        <v>2.54</v>
      </c>
      <c r="K36" s="22"/>
      <c r="L36" s="22"/>
      <c r="M36" s="22"/>
      <c r="N36" s="22"/>
      <c r="O36" s="22"/>
      <c r="P36" s="22"/>
    </row>
    <row r="37" spans="1:16" ht="39" customHeight="1" x14ac:dyDescent="0.15">
      <c r="A37" s="22"/>
      <c r="B37" s="35"/>
      <c r="C37" s="1147" t="s">
        <v>573</v>
      </c>
      <c r="D37" s="1148"/>
      <c r="E37" s="1149"/>
      <c r="F37" s="36">
        <v>0.83</v>
      </c>
      <c r="G37" s="37">
        <v>1.23</v>
      </c>
      <c r="H37" s="37">
        <v>1.05</v>
      </c>
      <c r="I37" s="37">
        <v>0.75</v>
      </c>
      <c r="J37" s="38">
        <v>1.07</v>
      </c>
      <c r="K37" s="22"/>
      <c r="L37" s="22"/>
      <c r="M37" s="22"/>
      <c r="N37" s="22"/>
      <c r="O37" s="22"/>
      <c r="P37" s="22"/>
    </row>
    <row r="38" spans="1:16" ht="39" customHeight="1" x14ac:dyDescent="0.15">
      <c r="A38" s="22"/>
      <c r="B38" s="35"/>
      <c r="C38" s="1147" t="s">
        <v>574</v>
      </c>
      <c r="D38" s="1148"/>
      <c r="E38" s="1149"/>
      <c r="F38" s="36">
        <v>0.75</v>
      </c>
      <c r="G38" s="37">
        <v>1.1299999999999999</v>
      </c>
      <c r="H38" s="37">
        <v>0.88</v>
      </c>
      <c r="I38" s="37">
        <v>2.96</v>
      </c>
      <c r="J38" s="38">
        <v>0.78</v>
      </c>
      <c r="K38" s="22"/>
      <c r="L38" s="22"/>
      <c r="M38" s="22"/>
      <c r="N38" s="22"/>
      <c r="O38" s="22"/>
      <c r="P38" s="22"/>
    </row>
    <row r="39" spans="1:16" ht="39" customHeight="1" x14ac:dyDescent="0.15">
      <c r="A39" s="22"/>
      <c r="B39" s="35"/>
      <c r="C39" s="1147" t="s">
        <v>575</v>
      </c>
      <c r="D39" s="1148"/>
      <c r="E39" s="1149"/>
      <c r="F39" s="36">
        <v>0</v>
      </c>
      <c r="G39" s="37">
        <v>0.01</v>
      </c>
      <c r="H39" s="37">
        <v>0.01</v>
      </c>
      <c r="I39" s="37">
        <v>0</v>
      </c>
      <c r="J39" s="38">
        <v>0.01</v>
      </c>
      <c r="K39" s="22"/>
      <c r="L39" s="22"/>
      <c r="M39" s="22"/>
      <c r="N39" s="22"/>
      <c r="O39" s="22"/>
      <c r="P39" s="22"/>
    </row>
    <row r="40" spans="1:16" ht="39" customHeight="1" x14ac:dyDescent="0.15">
      <c r="A40" s="22"/>
      <c r="B40" s="35"/>
      <c r="C40" s="1147" t="s">
        <v>576</v>
      </c>
      <c r="D40" s="1148"/>
      <c r="E40" s="1149"/>
      <c r="F40" s="36">
        <v>0.01</v>
      </c>
      <c r="G40" s="37">
        <v>0</v>
      </c>
      <c r="H40" s="37">
        <v>0</v>
      </c>
      <c r="I40" s="37">
        <v>0.02</v>
      </c>
      <c r="J40" s="38">
        <v>0</v>
      </c>
      <c r="K40" s="22"/>
      <c r="L40" s="22"/>
      <c r="M40" s="22"/>
      <c r="N40" s="22"/>
      <c r="O40" s="22"/>
      <c r="P40" s="22"/>
    </row>
    <row r="41" spans="1:16" ht="39" customHeight="1" x14ac:dyDescent="0.15">
      <c r="A41" s="22"/>
      <c r="B41" s="35"/>
      <c r="C41" s="1147" t="s">
        <v>577</v>
      </c>
      <c r="D41" s="1148"/>
      <c r="E41" s="1149"/>
      <c r="F41" s="36">
        <v>0</v>
      </c>
      <c r="G41" s="37">
        <v>0</v>
      </c>
      <c r="H41" s="37">
        <v>0</v>
      </c>
      <c r="I41" s="37">
        <v>0</v>
      </c>
      <c r="J41" s="38">
        <v>0</v>
      </c>
      <c r="K41" s="22"/>
      <c r="L41" s="22"/>
      <c r="M41" s="22"/>
      <c r="N41" s="22"/>
      <c r="O41" s="22"/>
      <c r="P41" s="22"/>
    </row>
    <row r="42" spans="1:16" ht="39" customHeight="1" x14ac:dyDescent="0.15">
      <c r="A42" s="22"/>
      <c r="B42" s="39"/>
      <c r="C42" s="1147" t="s">
        <v>578</v>
      </c>
      <c r="D42" s="1148"/>
      <c r="E42" s="1149"/>
      <c r="F42" s="36" t="s">
        <v>521</v>
      </c>
      <c r="G42" s="37" t="s">
        <v>521</v>
      </c>
      <c r="H42" s="37" t="s">
        <v>521</v>
      </c>
      <c r="I42" s="37" t="s">
        <v>521</v>
      </c>
      <c r="J42" s="38" t="s">
        <v>521</v>
      </c>
      <c r="K42" s="22"/>
      <c r="L42" s="22"/>
      <c r="M42" s="22"/>
      <c r="N42" s="22"/>
      <c r="O42" s="22"/>
      <c r="P42" s="22"/>
    </row>
    <row r="43" spans="1:16" ht="39" customHeight="1" thickBot="1" x14ac:dyDescent="0.2">
      <c r="A43" s="22"/>
      <c r="B43" s="40"/>
      <c r="C43" s="1150" t="s">
        <v>579</v>
      </c>
      <c r="D43" s="1151"/>
      <c r="E43" s="1152"/>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IG2gsnYd80MjLT/0lIWi4H/v/biB45P5oQFacoT7WseE/OJREdhM/jaTbskx4qP/dF/TBjOkqdZ8K5471DIQA==" saltValue="3Q9bb8udNjhAo/785/Qz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8" t="s">
        <v>11</v>
      </c>
      <c r="C45" s="1179"/>
      <c r="D45" s="58"/>
      <c r="E45" s="1184" t="s">
        <v>12</v>
      </c>
      <c r="F45" s="1184"/>
      <c r="G45" s="1184"/>
      <c r="H45" s="1184"/>
      <c r="I45" s="1184"/>
      <c r="J45" s="1185"/>
      <c r="K45" s="59">
        <v>5132</v>
      </c>
      <c r="L45" s="60">
        <v>5491</v>
      </c>
      <c r="M45" s="60">
        <v>5769</v>
      </c>
      <c r="N45" s="60">
        <v>5849</v>
      </c>
      <c r="O45" s="61">
        <v>5953</v>
      </c>
      <c r="P45" s="48"/>
      <c r="Q45" s="48"/>
      <c r="R45" s="48"/>
      <c r="S45" s="48"/>
      <c r="T45" s="48"/>
      <c r="U45" s="48"/>
    </row>
    <row r="46" spans="1:21" ht="30.75" customHeight="1" x14ac:dyDescent="0.15">
      <c r="A46" s="48"/>
      <c r="B46" s="1180"/>
      <c r="C46" s="1181"/>
      <c r="D46" s="62"/>
      <c r="E46" s="1157" t="s">
        <v>13</v>
      </c>
      <c r="F46" s="1157"/>
      <c r="G46" s="1157"/>
      <c r="H46" s="1157"/>
      <c r="I46" s="1157"/>
      <c r="J46" s="1158"/>
      <c r="K46" s="63" t="s">
        <v>521</v>
      </c>
      <c r="L46" s="64" t="s">
        <v>521</v>
      </c>
      <c r="M46" s="64" t="s">
        <v>521</v>
      </c>
      <c r="N46" s="64" t="s">
        <v>521</v>
      </c>
      <c r="O46" s="65" t="s">
        <v>521</v>
      </c>
      <c r="P46" s="48"/>
      <c r="Q46" s="48"/>
      <c r="R46" s="48"/>
      <c r="S46" s="48"/>
      <c r="T46" s="48"/>
      <c r="U46" s="48"/>
    </row>
    <row r="47" spans="1:21" ht="30.75" customHeight="1" x14ac:dyDescent="0.15">
      <c r="A47" s="48"/>
      <c r="B47" s="1180"/>
      <c r="C47" s="1181"/>
      <c r="D47" s="62"/>
      <c r="E47" s="1157" t="s">
        <v>14</v>
      </c>
      <c r="F47" s="1157"/>
      <c r="G47" s="1157"/>
      <c r="H47" s="1157"/>
      <c r="I47" s="1157"/>
      <c r="J47" s="1158"/>
      <c r="K47" s="63" t="s">
        <v>521</v>
      </c>
      <c r="L47" s="64" t="s">
        <v>521</v>
      </c>
      <c r="M47" s="64" t="s">
        <v>521</v>
      </c>
      <c r="N47" s="64" t="s">
        <v>521</v>
      </c>
      <c r="O47" s="65" t="s">
        <v>521</v>
      </c>
      <c r="P47" s="48"/>
      <c r="Q47" s="48"/>
      <c r="R47" s="48"/>
      <c r="S47" s="48"/>
      <c r="T47" s="48"/>
      <c r="U47" s="48"/>
    </row>
    <row r="48" spans="1:21" ht="30.75" customHeight="1" x14ac:dyDescent="0.15">
      <c r="A48" s="48"/>
      <c r="B48" s="1180"/>
      <c r="C48" s="1181"/>
      <c r="D48" s="62"/>
      <c r="E48" s="1157" t="s">
        <v>15</v>
      </c>
      <c r="F48" s="1157"/>
      <c r="G48" s="1157"/>
      <c r="H48" s="1157"/>
      <c r="I48" s="1157"/>
      <c r="J48" s="1158"/>
      <c r="K48" s="63">
        <v>495</v>
      </c>
      <c r="L48" s="64">
        <v>619</v>
      </c>
      <c r="M48" s="64">
        <v>659</v>
      </c>
      <c r="N48" s="64">
        <v>676</v>
      </c>
      <c r="O48" s="65">
        <v>596</v>
      </c>
      <c r="P48" s="48"/>
      <c r="Q48" s="48"/>
      <c r="R48" s="48"/>
      <c r="S48" s="48"/>
      <c r="T48" s="48"/>
      <c r="U48" s="48"/>
    </row>
    <row r="49" spans="1:21" ht="30.75" customHeight="1" x14ac:dyDescent="0.15">
      <c r="A49" s="48"/>
      <c r="B49" s="1180"/>
      <c r="C49" s="1181"/>
      <c r="D49" s="62"/>
      <c r="E49" s="1157" t="s">
        <v>16</v>
      </c>
      <c r="F49" s="1157"/>
      <c r="G49" s="1157"/>
      <c r="H49" s="1157"/>
      <c r="I49" s="1157"/>
      <c r="J49" s="1158"/>
      <c r="K49" s="63">
        <v>88</v>
      </c>
      <c r="L49" s="64">
        <v>65</v>
      </c>
      <c r="M49" s="64">
        <v>65</v>
      </c>
      <c r="N49" s="64">
        <v>67</v>
      </c>
      <c r="O49" s="65">
        <v>111</v>
      </c>
      <c r="P49" s="48"/>
      <c r="Q49" s="48"/>
      <c r="R49" s="48"/>
      <c r="S49" s="48"/>
      <c r="T49" s="48"/>
      <c r="U49" s="48"/>
    </row>
    <row r="50" spans="1:21" ht="30.75" customHeight="1" x14ac:dyDescent="0.15">
      <c r="A50" s="48"/>
      <c r="B50" s="1180"/>
      <c r="C50" s="1181"/>
      <c r="D50" s="62"/>
      <c r="E50" s="1157" t="s">
        <v>17</v>
      </c>
      <c r="F50" s="1157"/>
      <c r="G50" s="1157"/>
      <c r="H50" s="1157"/>
      <c r="I50" s="1157"/>
      <c r="J50" s="1158"/>
      <c r="K50" s="63">
        <v>3</v>
      </c>
      <c r="L50" s="64">
        <v>3</v>
      </c>
      <c r="M50" s="64">
        <v>3</v>
      </c>
      <c r="N50" s="64">
        <v>3</v>
      </c>
      <c r="O50" s="65">
        <v>3</v>
      </c>
      <c r="P50" s="48"/>
      <c r="Q50" s="48"/>
      <c r="R50" s="48"/>
      <c r="S50" s="48"/>
      <c r="T50" s="48"/>
      <c r="U50" s="48"/>
    </row>
    <row r="51" spans="1:21" ht="30.75" customHeight="1" x14ac:dyDescent="0.15">
      <c r="A51" s="48"/>
      <c r="B51" s="1182"/>
      <c r="C51" s="1183"/>
      <c r="D51" s="66"/>
      <c r="E51" s="1157" t="s">
        <v>18</v>
      </c>
      <c r="F51" s="1157"/>
      <c r="G51" s="1157"/>
      <c r="H51" s="1157"/>
      <c r="I51" s="1157"/>
      <c r="J51" s="1158"/>
      <c r="K51" s="63" t="s">
        <v>521</v>
      </c>
      <c r="L51" s="64">
        <v>0</v>
      </c>
      <c r="M51" s="64" t="s">
        <v>521</v>
      </c>
      <c r="N51" s="64">
        <v>0</v>
      </c>
      <c r="O51" s="65" t="s">
        <v>521</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4157</v>
      </c>
      <c r="L52" s="64">
        <v>4227</v>
      </c>
      <c r="M52" s="64">
        <v>4354</v>
      </c>
      <c r="N52" s="64">
        <v>4341</v>
      </c>
      <c r="O52" s="65">
        <v>4304</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1561</v>
      </c>
      <c r="L53" s="69">
        <v>1951</v>
      </c>
      <c r="M53" s="69">
        <v>2142</v>
      </c>
      <c r="N53" s="69">
        <v>2254</v>
      </c>
      <c r="O53" s="70">
        <v>2359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3" t="s">
        <v>26</v>
      </c>
      <c r="C58" s="1164"/>
      <c r="D58" s="1169" t="s">
        <v>27</v>
      </c>
      <c r="E58" s="1170"/>
      <c r="F58" s="1170"/>
      <c r="G58" s="1170"/>
      <c r="H58" s="1170"/>
      <c r="I58" s="1170"/>
      <c r="J58" s="1171"/>
      <c r="K58" s="83"/>
      <c r="L58" s="84"/>
      <c r="M58" s="84"/>
      <c r="N58" s="84"/>
      <c r="O58" s="85"/>
    </row>
    <row r="59" spans="1:21" ht="31.5" customHeight="1" x14ac:dyDescent="0.15">
      <c r="B59" s="1165"/>
      <c r="C59" s="1166"/>
      <c r="D59" s="1172" t="s">
        <v>28</v>
      </c>
      <c r="E59" s="1173"/>
      <c r="F59" s="1173"/>
      <c r="G59" s="1173"/>
      <c r="H59" s="1173"/>
      <c r="I59" s="1173"/>
      <c r="J59" s="1174"/>
      <c r="K59" s="86"/>
      <c r="L59" s="87"/>
      <c r="M59" s="87"/>
      <c r="N59" s="87"/>
      <c r="O59" s="88"/>
    </row>
    <row r="60" spans="1:21" ht="31.5" customHeight="1" thickBot="1" x14ac:dyDescent="0.2">
      <c r="B60" s="1167"/>
      <c r="C60" s="1168"/>
      <c r="D60" s="1175" t="s">
        <v>29</v>
      </c>
      <c r="E60" s="1176"/>
      <c r="F60" s="1176"/>
      <c r="G60" s="1176"/>
      <c r="H60" s="1176"/>
      <c r="I60" s="1176"/>
      <c r="J60" s="1177"/>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CQQqUckAElKTcxAhvVASsBi8+aSQ8LxH2XdRjEKuwVTzBSI1FX3NdbvP8MlKMRdymm3USvEGCiyv4G/9fJHEA==" saltValue="/btHeKtCiYWubXTasD/Pp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8" t="s">
        <v>32</v>
      </c>
      <c r="C41" s="1199"/>
      <c r="D41" s="105"/>
      <c r="E41" s="1200" t="s">
        <v>33</v>
      </c>
      <c r="F41" s="1200"/>
      <c r="G41" s="1200"/>
      <c r="H41" s="1201"/>
      <c r="I41" s="355">
        <v>55888</v>
      </c>
      <c r="J41" s="356">
        <v>56551</v>
      </c>
      <c r="K41" s="356">
        <v>58841</v>
      </c>
      <c r="L41" s="356">
        <v>58057</v>
      </c>
      <c r="M41" s="357">
        <v>57194</v>
      </c>
    </row>
    <row r="42" spans="2:13" ht="27.75" customHeight="1" x14ac:dyDescent="0.15">
      <c r="B42" s="1188"/>
      <c r="C42" s="1189"/>
      <c r="D42" s="106"/>
      <c r="E42" s="1192" t="s">
        <v>34</v>
      </c>
      <c r="F42" s="1192"/>
      <c r="G42" s="1192"/>
      <c r="H42" s="1193"/>
      <c r="I42" s="358">
        <v>1793</v>
      </c>
      <c r="J42" s="359">
        <v>1283</v>
      </c>
      <c r="K42" s="359">
        <v>964</v>
      </c>
      <c r="L42" s="359">
        <v>826</v>
      </c>
      <c r="M42" s="360">
        <v>514</v>
      </c>
    </row>
    <row r="43" spans="2:13" ht="27.75" customHeight="1" x14ac:dyDescent="0.15">
      <c r="B43" s="1188"/>
      <c r="C43" s="1189"/>
      <c r="D43" s="106"/>
      <c r="E43" s="1192" t="s">
        <v>35</v>
      </c>
      <c r="F43" s="1192"/>
      <c r="G43" s="1192"/>
      <c r="H43" s="1193"/>
      <c r="I43" s="358">
        <v>5753</v>
      </c>
      <c r="J43" s="359">
        <v>6293</v>
      </c>
      <c r="K43" s="359">
        <v>7128</v>
      </c>
      <c r="L43" s="359">
        <v>8667</v>
      </c>
      <c r="M43" s="360">
        <v>9286</v>
      </c>
    </row>
    <row r="44" spans="2:13" ht="27.75" customHeight="1" x14ac:dyDescent="0.15">
      <c r="B44" s="1188"/>
      <c r="C44" s="1189"/>
      <c r="D44" s="106"/>
      <c r="E44" s="1192" t="s">
        <v>36</v>
      </c>
      <c r="F44" s="1192"/>
      <c r="G44" s="1192"/>
      <c r="H44" s="1193"/>
      <c r="I44" s="358">
        <v>657</v>
      </c>
      <c r="J44" s="359">
        <v>650</v>
      </c>
      <c r="K44" s="359">
        <v>599</v>
      </c>
      <c r="L44" s="359">
        <v>557</v>
      </c>
      <c r="M44" s="360">
        <v>616</v>
      </c>
    </row>
    <row r="45" spans="2:13" ht="27.75" customHeight="1" x14ac:dyDescent="0.15">
      <c r="B45" s="1188"/>
      <c r="C45" s="1189"/>
      <c r="D45" s="106"/>
      <c r="E45" s="1192" t="s">
        <v>37</v>
      </c>
      <c r="F45" s="1192"/>
      <c r="G45" s="1192"/>
      <c r="H45" s="1193"/>
      <c r="I45" s="358">
        <v>6000</v>
      </c>
      <c r="J45" s="359">
        <v>6016</v>
      </c>
      <c r="K45" s="359">
        <v>5963</v>
      </c>
      <c r="L45" s="359">
        <v>5863</v>
      </c>
      <c r="M45" s="360">
        <v>5807</v>
      </c>
    </row>
    <row r="46" spans="2:13" ht="27.75" customHeight="1" x14ac:dyDescent="0.15">
      <c r="B46" s="1188"/>
      <c r="C46" s="1189"/>
      <c r="D46" s="107"/>
      <c r="E46" s="1192" t="s">
        <v>38</v>
      </c>
      <c r="F46" s="1192"/>
      <c r="G46" s="1192"/>
      <c r="H46" s="1193"/>
      <c r="I46" s="358" t="s">
        <v>521</v>
      </c>
      <c r="J46" s="359" t="s">
        <v>521</v>
      </c>
      <c r="K46" s="359" t="s">
        <v>521</v>
      </c>
      <c r="L46" s="359" t="s">
        <v>521</v>
      </c>
      <c r="M46" s="360" t="s">
        <v>521</v>
      </c>
    </row>
    <row r="47" spans="2:13" ht="27.75" customHeight="1" x14ac:dyDescent="0.15">
      <c r="B47" s="1188"/>
      <c r="C47" s="1189"/>
      <c r="D47" s="108"/>
      <c r="E47" s="1202" t="s">
        <v>39</v>
      </c>
      <c r="F47" s="1203"/>
      <c r="G47" s="1203"/>
      <c r="H47" s="1204"/>
      <c r="I47" s="358" t="s">
        <v>521</v>
      </c>
      <c r="J47" s="359" t="s">
        <v>521</v>
      </c>
      <c r="K47" s="359" t="s">
        <v>521</v>
      </c>
      <c r="L47" s="359" t="s">
        <v>521</v>
      </c>
      <c r="M47" s="360" t="s">
        <v>521</v>
      </c>
    </row>
    <row r="48" spans="2:13" ht="27.75" customHeight="1" x14ac:dyDescent="0.15">
      <c r="B48" s="1188"/>
      <c r="C48" s="1189"/>
      <c r="D48" s="106"/>
      <c r="E48" s="1192" t="s">
        <v>40</v>
      </c>
      <c r="F48" s="1192"/>
      <c r="G48" s="1192"/>
      <c r="H48" s="1193"/>
      <c r="I48" s="358" t="s">
        <v>521</v>
      </c>
      <c r="J48" s="359" t="s">
        <v>521</v>
      </c>
      <c r="K48" s="359" t="s">
        <v>521</v>
      </c>
      <c r="L48" s="359" t="s">
        <v>521</v>
      </c>
      <c r="M48" s="360" t="s">
        <v>521</v>
      </c>
    </row>
    <row r="49" spans="2:13" ht="27.75" customHeight="1" x14ac:dyDescent="0.15">
      <c r="B49" s="1190"/>
      <c r="C49" s="1191"/>
      <c r="D49" s="106"/>
      <c r="E49" s="1192" t="s">
        <v>41</v>
      </c>
      <c r="F49" s="1192"/>
      <c r="G49" s="1192"/>
      <c r="H49" s="1193"/>
      <c r="I49" s="358" t="s">
        <v>521</v>
      </c>
      <c r="J49" s="359" t="s">
        <v>521</v>
      </c>
      <c r="K49" s="359" t="s">
        <v>521</v>
      </c>
      <c r="L49" s="359" t="s">
        <v>521</v>
      </c>
      <c r="M49" s="360" t="s">
        <v>521</v>
      </c>
    </row>
    <row r="50" spans="2:13" ht="27.75" customHeight="1" x14ac:dyDescent="0.15">
      <c r="B50" s="1186" t="s">
        <v>42</v>
      </c>
      <c r="C50" s="1187"/>
      <c r="D50" s="109"/>
      <c r="E50" s="1192" t="s">
        <v>43</v>
      </c>
      <c r="F50" s="1192"/>
      <c r="G50" s="1192"/>
      <c r="H50" s="1193"/>
      <c r="I50" s="358">
        <v>26619</v>
      </c>
      <c r="J50" s="359">
        <v>24897</v>
      </c>
      <c r="K50" s="359">
        <v>21236</v>
      </c>
      <c r="L50" s="359">
        <v>22554</v>
      </c>
      <c r="M50" s="360">
        <v>29627</v>
      </c>
    </row>
    <row r="51" spans="2:13" ht="27.75" customHeight="1" x14ac:dyDescent="0.15">
      <c r="B51" s="1188"/>
      <c r="C51" s="1189"/>
      <c r="D51" s="106"/>
      <c r="E51" s="1192" t="s">
        <v>44</v>
      </c>
      <c r="F51" s="1192"/>
      <c r="G51" s="1192"/>
      <c r="H51" s="1193"/>
      <c r="I51" s="358">
        <v>1133</v>
      </c>
      <c r="J51" s="359">
        <v>945</v>
      </c>
      <c r="K51" s="359">
        <v>779</v>
      </c>
      <c r="L51" s="359">
        <v>1133</v>
      </c>
      <c r="M51" s="360">
        <v>1350</v>
      </c>
    </row>
    <row r="52" spans="2:13" ht="27.75" customHeight="1" x14ac:dyDescent="0.15">
      <c r="B52" s="1190"/>
      <c r="C52" s="1191"/>
      <c r="D52" s="106"/>
      <c r="E52" s="1192" t="s">
        <v>45</v>
      </c>
      <c r="F52" s="1192"/>
      <c r="G52" s="1192"/>
      <c r="H52" s="1193"/>
      <c r="I52" s="358">
        <v>45122</v>
      </c>
      <c r="J52" s="359">
        <v>44549</v>
      </c>
      <c r="K52" s="359">
        <v>45945</v>
      </c>
      <c r="L52" s="359">
        <v>44786</v>
      </c>
      <c r="M52" s="360">
        <v>42514</v>
      </c>
    </row>
    <row r="53" spans="2:13" ht="27.75" customHeight="1" thickBot="1" x14ac:dyDescent="0.2">
      <c r="B53" s="1194" t="s">
        <v>46</v>
      </c>
      <c r="C53" s="1195"/>
      <c r="D53" s="110"/>
      <c r="E53" s="1196" t="s">
        <v>47</v>
      </c>
      <c r="F53" s="1196"/>
      <c r="G53" s="1196"/>
      <c r="H53" s="1197"/>
      <c r="I53" s="361">
        <v>-2783</v>
      </c>
      <c r="J53" s="362">
        <v>401</v>
      </c>
      <c r="K53" s="362">
        <v>5535</v>
      </c>
      <c r="L53" s="362">
        <v>5499</v>
      </c>
      <c r="M53" s="363">
        <v>-73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CCsfu0hOQpOHmQnt1tUq0lzp30WtK+cChy//mumz4e32wkOeKXIE7ckpdMtasPI7JLwf8gUnoGRtw2jKVFHGSw==" saltValue="uxNK9emJyf7gv1d3yL7t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3" t="s">
        <v>50</v>
      </c>
      <c r="D55" s="1213"/>
      <c r="E55" s="1214"/>
      <c r="F55" s="122">
        <v>3853</v>
      </c>
      <c r="G55" s="122">
        <v>5633</v>
      </c>
      <c r="H55" s="123">
        <v>5242</v>
      </c>
    </row>
    <row r="56" spans="2:8" ht="52.5" customHeight="1" x14ac:dyDescent="0.15">
      <c r="B56" s="124"/>
      <c r="C56" s="1215" t="s">
        <v>51</v>
      </c>
      <c r="D56" s="1215"/>
      <c r="E56" s="1216"/>
      <c r="F56" s="125">
        <v>20</v>
      </c>
      <c r="G56" s="125">
        <v>543</v>
      </c>
      <c r="H56" s="126">
        <v>543</v>
      </c>
    </row>
    <row r="57" spans="2:8" ht="53.25" customHeight="1" x14ac:dyDescent="0.15">
      <c r="B57" s="124"/>
      <c r="C57" s="1217" t="s">
        <v>52</v>
      </c>
      <c r="D57" s="1217"/>
      <c r="E57" s="1218"/>
      <c r="F57" s="127">
        <v>18098</v>
      </c>
      <c r="G57" s="127">
        <v>16900</v>
      </c>
      <c r="H57" s="128">
        <v>23749</v>
      </c>
    </row>
    <row r="58" spans="2:8" ht="45.75" customHeight="1" x14ac:dyDescent="0.15">
      <c r="B58" s="129"/>
      <c r="C58" s="1205" t="s">
        <v>586</v>
      </c>
      <c r="D58" s="1206"/>
      <c r="E58" s="1207"/>
      <c r="F58" s="130">
        <v>9687</v>
      </c>
      <c r="G58" s="130">
        <v>9333</v>
      </c>
      <c r="H58" s="131">
        <v>8893</v>
      </c>
    </row>
    <row r="59" spans="2:8" ht="45.75" customHeight="1" x14ac:dyDescent="0.15">
      <c r="B59" s="129"/>
      <c r="C59" s="1205" t="s">
        <v>587</v>
      </c>
      <c r="D59" s="1206"/>
      <c r="E59" s="1207"/>
      <c r="F59" s="130" t="s">
        <v>614</v>
      </c>
      <c r="G59" s="130" t="s">
        <v>614</v>
      </c>
      <c r="H59" s="131">
        <v>5000</v>
      </c>
    </row>
    <row r="60" spans="2:8" ht="45.75" customHeight="1" x14ac:dyDescent="0.15">
      <c r="B60" s="129"/>
      <c r="C60" s="1205" t="s">
        <v>588</v>
      </c>
      <c r="D60" s="1206"/>
      <c r="E60" s="1207"/>
      <c r="F60" s="130">
        <v>2787</v>
      </c>
      <c r="G60" s="130">
        <v>1939</v>
      </c>
      <c r="H60" s="131">
        <v>4315</v>
      </c>
    </row>
    <row r="61" spans="2:8" ht="45.75" customHeight="1" x14ac:dyDescent="0.15">
      <c r="B61" s="129"/>
      <c r="C61" s="1205" t="s">
        <v>589</v>
      </c>
      <c r="D61" s="1206"/>
      <c r="E61" s="1207"/>
      <c r="F61" s="130">
        <v>2405</v>
      </c>
      <c r="G61" s="130">
        <v>2277</v>
      </c>
      <c r="H61" s="131">
        <v>2165</v>
      </c>
    </row>
    <row r="62" spans="2:8" ht="45.75" customHeight="1" thickBot="1" x14ac:dyDescent="0.2">
      <c r="B62" s="132"/>
      <c r="C62" s="1208" t="s">
        <v>590</v>
      </c>
      <c r="D62" s="1209"/>
      <c r="E62" s="1210"/>
      <c r="F62" s="133">
        <v>1380</v>
      </c>
      <c r="G62" s="133">
        <v>1491</v>
      </c>
      <c r="H62" s="134">
        <v>1509</v>
      </c>
    </row>
    <row r="63" spans="2:8" ht="52.5" customHeight="1" thickBot="1" x14ac:dyDescent="0.2">
      <c r="B63" s="135"/>
      <c r="C63" s="1211" t="s">
        <v>53</v>
      </c>
      <c r="D63" s="1211"/>
      <c r="E63" s="1212"/>
      <c r="F63" s="136">
        <v>21972</v>
      </c>
      <c r="G63" s="136">
        <v>23076</v>
      </c>
      <c r="H63" s="137">
        <v>29534</v>
      </c>
    </row>
    <row r="64" spans="2:8" x14ac:dyDescent="0.15"/>
  </sheetData>
  <sheetProtection algorithmName="SHA-512" hashValue="9h4g1P2/NdfBdcd9F5QZ3lrCcP70tc6QfnT9YDBuysBfkp4rLmf1fThs/1rUL9fdIcg60jH+1JIxY6wKM9z0jA==" saltValue="lzHZ4C2X9MpXeOU4Busu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559</v>
      </c>
      <c r="G2" s="151"/>
      <c r="H2" s="152"/>
    </row>
    <row r="3" spans="1:8" x14ac:dyDescent="0.15">
      <c r="A3" s="148" t="s">
        <v>552</v>
      </c>
      <c r="B3" s="153"/>
      <c r="C3" s="154"/>
      <c r="D3" s="155">
        <v>53401</v>
      </c>
      <c r="E3" s="156"/>
      <c r="F3" s="157">
        <v>46402</v>
      </c>
      <c r="G3" s="158"/>
      <c r="H3" s="159"/>
    </row>
    <row r="4" spans="1:8" x14ac:dyDescent="0.15">
      <c r="A4" s="160"/>
      <c r="B4" s="161"/>
      <c r="C4" s="162"/>
      <c r="D4" s="163">
        <v>43434</v>
      </c>
      <c r="E4" s="164"/>
      <c r="F4" s="165">
        <v>26897</v>
      </c>
      <c r="G4" s="166"/>
      <c r="H4" s="167"/>
    </row>
    <row r="5" spans="1:8" x14ac:dyDescent="0.15">
      <c r="A5" s="148" t="s">
        <v>554</v>
      </c>
      <c r="B5" s="153"/>
      <c r="C5" s="154"/>
      <c r="D5" s="155">
        <v>71596</v>
      </c>
      <c r="E5" s="156"/>
      <c r="F5" s="157">
        <v>66343</v>
      </c>
      <c r="G5" s="158"/>
      <c r="H5" s="159"/>
    </row>
    <row r="6" spans="1:8" x14ac:dyDescent="0.15">
      <c r="A6" s="160"/>
      <c r="B6" s="161"/>
      <c r="C6" s="162"/>
      <c r="D6" s="163">
        <v>49079</v>
      </c>
      <c r="E6" s="164"/>
      <c r="F6" s="165">
        <v>34529</v>
      </c>
      <c r="G6" s="166"/>
      <c r="H6" s="167"/>
    </row>
    <row r="7" spans="1:8" x14ac:dyDescent="0.15">
      <c r="A7" s="148" t="s">
        <v>555</v>
      </c>
      <c r="B7" s="153"/>
      <c r="C7" s="154"/>
      <c r="D7" s="155">
        <v>108739</v>
      </c>
      <c r="E7" s="156"/>
      <c r="F7" s="157">
        <v>56416</v>
      </c>
      <c r="G7" s="158"/>
      <c r="H7" s="159"/>
    </row>
    <row r="8" spans="1:8" x14ac:dyDescent="0.15">
      <c r="A8" s="160"/>
      <c r="B8" s="161"/>
      <c r="C8" s="162"/>
      <c r="D8" s="163">
        <v>84205</v>
      </c>
      <c r="E8" s="164"/>
      <c r="F8" s="165">
        <v>32623</v>
      </c>
      <c r="G8" s="166"/>
      <c r="H8" s="167"/>
    </row>
    <row r="9" spans="1:8" x14ac:dyDescent="0.15">
      <c r="A9" s="148" t="s">
        <v>556</v>
      </c>
      <c r="B9" s="153"/>
      <c r="C9" s="154"/>
      <c r="D9" s="155">
        <v>56365</v>
      </c>
      <c r="E9" s="156"/>
      <c r="F9" s="157">
        <v>49217</v>
      </c>
      <c r="G9" s="158"/>
      <c r="H9" s="159"/>
    </row>
    <row r="10" spans="1:8" x14ac:dyDescent="0.15">
      <c r="A10" s="160"/>
      <c r="B10" s="161"/>
      <c r="C10" s="162"/>
      <c r="D10" s="163">
        <v>29838</v>
      </c>
      <c r="E10" s="164"/>
      <c r="F10" s="165">
        <v>27232</v>
      </c>
      <c r="G10" s="166"/>
      <c r="H10" s="167"/>
    </row>
    <row r="11" spans="1:8" x14ac:dyDescent="0.15">
      <c r="A11" s="148" t="s">
        <v>557</v>
      </c>
      <c r="B11" s="153"/>
      <c r="C11" s="154"/>
      <c r="D11" s="155">
        <v>71963</v>
      </c>
      <c r="E11" s="156"/>
      <c r="F11" s="157">
        <v>49211</v>
      </c>
      <c r="G11" s="158"/>
      <c r="H11" s="159"/>
    </row>
    <row r="12" spans="1:8" x14ac:dyDescent="0.15">
      <c r="A12" s="160"/>
      <c r="B12" s="161"/>
      <c r="C12" s="168"/>
      <c r="D12" s="163">
        <v>41771</v>
      </c>
      <c r="E12" s="164"/>
      <c r="F12" s="165">
        <v>28367</v>
      </c>
      <c r="G12" s="166"/>
      <c r="H12" s="167"/>
    </row>
    <row r="13" spans="1:8" x14ac:dyDescent="0.15">
      <c r="A13" s="148"/>
      <c r="B13" s="153"/>
      <c r="C13" s="169"/>
      <c r="D13" s="170">
        <v>72413</v>
      </c>
      <c r="E13" s="171"/>
      <c r="F13" s="172">
        <v>53518</v>
      </c>
      <c r="G13" s="173"/>
      <c r="H13" s="159"/>
    </row>
    <row r="14" spans="1:8" x14ac:dyDescent="0.15">
      <c r="A14" s="160"/>
      <c r="B14" s="161"/>
      <c r="C14" s="162"/>
      <c r="D14" s="163">
        <v>49665</v>
      </c>
      <c r="E14" s="164"/>
      <c r="F14" s="165">
        <v>29930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0.75</v>
      </c>
      <c r="C19" s="174">
        <f>ROUND(VALUE(SUBSTITUTE(実質収支比率等に係る経年分析!G$48,"▲","-")),2)</f>
        <v>1.1399999999999999</v>
      </c>
      <c r="D19" s="174">
        <f>ROUND(VALUE(SUBSTITUTE(実質収支比率等に係る経年分析!H$48,"▲","-")),2)</f>
        <v>0.89</v>
      </c>
      <c r="E19" s="174">
        <f>ROUND(VALUE(SUBSTITUTE(実質収支比率等に係る経年分析!I$48,"▲","-")),2)</f>
        <v>2.97</v>
      </c>
      <c r="F19" s="174">
        <f>ROUND(VALUE(SUBSTITUTE(実質収支比率等に係る経年分析!J$48,"▲","-")),2)</f>
        <v>0.79</v>
      </c>
    </row>
    <row r="20" spans="1:11" x14ac:dyDescent="0.15">
      <c r="A20" s="174" t="s">
        <v>57</v>
      </c>
      <c r="B20" s="174">
        <f>ROUND(VALUE(SUBSTITUTE(実質収支比率等に係る経年分析!F$47,"▲","-")),2)</f>
        <v>17.95</v>
      </c>
      <c r="C20" s="174">
        <f>ROUND(VALUE(SUBSTITUTE(実質収支比率等に係る経年分析!G$47,"▲","-")),2)</f>
        <v>14.83</v>
      </c>
      <c r="D20" s="174">
        <f>ROUND(VALUE(SUBSTITUTE(実質収支比率等に係る経年分析!H$47,"▲","-")),2)</f>
        <v>14.81</v>
      </c>
      <c r="E20" s="174">
        <f>ROUND(VALUE(SUBSTITUTE(実質収支比率等に係る経年分析!I$47,"▲","-")),2)</f>
        <v>20.68</v>
      </c>
      <c r="F20" s="174">
        <f>ROUND(VALUE(SUBSTITUTE(実質収支比率等に係る経年分析!J$47,"▲","-")),2)</f>
        <v>19.48</v>
      </c>
    </row>
    <row r="21" spans="1:11" x14ac:dyDescent="0.15">
      <c r="A21" s="174" t="s">
        <v>58</v>
      </c>
      <c r="B21" s="174">
        <f>IF(ISNUMBER(VALUE(SUBSTITUTE(実質収支比率等に係る経年分析!F$49,"▲","-"))),ROUND(VALUE(SUBSTITUTE(実質収支比率等に係る経年分析!F$49,"▲","-")),2),NA())</f>
        <v>-6.15</v>
      </c>
      <c r="C21" s="174">
        <f>IF(ISNUMBER(VALUE(SUBSTITUTE(実質収支比率等に係る経年分析!G$49,"▲","-"))),ROUND(VALUE(SUBSTITUTE(実質収支比率等に係る経年分析!G$49,"▲","-")),2),NA())</f>
        <v>-2.82</v>
      </c>
      <c r="D21" s="174">
        <f>IF(ISNUMBER(VALUE(SUBSTITUTE(実質収支比率等に係る経年分析!H$49,"▲","-"))),ROUND(VALUE(SUBSTITUTE(実質収支比率等に係る経年分析!H$49,"▲","-")),2),NA())</f>
        <v>0.36</v>
      </c>
      <c r="E21" s="174">
        <f>IF(ISNUMBER(VALUE(SUBSTITUTE(実質収支比率等に係る経年分析!I$49,"▲","-"))),ROUND(VALUE(SUBSTITUTE(実質収支比率等に係る経年分析!I$49,"▲","-")),2),NA())</f>
        <v>8.66</v>
      </c>
      <c r="F21" s="174">
        <f>IF(ISNUMBER(VALUE(SUBSTITUTE(実質収支比率等に係る経年分析!J$49,"▲","-"))),ROUND(VALUE(SUBSTITUTE(実質収支比率等に係る経年分析!J$49,"▲","-")),2),NA())</f>
        <v>-3.67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国民健康保険診療所特別会計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駐車場特別会計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1.1299999999999999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2.96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0.78</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1.07</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2.2400000000000002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2.54</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1.97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2.66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3.52</v>
      </c>
    </row>
    <row r="36" spans="1:16" x14ac:dyDescent="0.15">
      <c r="A36" s="175" t="str">
        <f>IF(連結実質赤字比率に係る赤字・黒字の構成分析!C$34="",NA(),連結実質赤字比率に係る赤字・黒字の構成分析!C$34)</f>
        <v>モーターボート競走事業会計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62.47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87.94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124.27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149.86000000000001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161.96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4157</v>
      </c>
      <c r="E42" s="176"/>
      <c r="F42" s="176"/>
      <c r="G42" s="176">
        <f>'実質公債費比率（分子）の構造'!L$52</f>
        <v>4227</v>
      </c>
      <c r="H42" s="176"/>
      <c r="I42" s="176"/>
      <c r="J42" s="176">
        <f>'実質公債費比率（分子）の構造'!M$52</f>
        <v>4354</v>
      </c>
      <c r="K42" s="176"/>
      <c r="L42" s="176"/>
      <c r="M42" s="176">
        <f>'実質公債費比率（分子）の構造'!N$52</f>
        <v>4341</v>
      </c>
      <c r="N42" s="176"/>
      <c r="O42" s="176"/>
      <c r="P42" s="176">
        <f>'実質公債費比率（分子）の構造'!O$52</f>
        <v>4304</v>
      </c>
    </row>
    <row r="43" spans="1:16" x14ac:dyDescent="0.15">
      <c r="A43" s="176" t="s">
        <v>66</v>
      </c>
      <c r="B43" s="176" t="str">
        <f>'実質公債費比率（分子）の構造'!K$51</f>
        <v>-</v>
      </c>
      <c r="C43" s="176"/>
      <c r="D43" s="176"/>
      <c r="E43" s="176">
        <f>'実質公債費比率（分子）の構造'!L$51</f>
        <v>0</v>
      </c>
      <c r="F43" s="176"/>
      <c r="G43" s="176"/>
      <c r="H43" s="176" t="str">
        <f>'実質公債費比率（分子）の構造'!M$51</f>
        <v>-</v>
      </c>
      <c r="I43" s="176"/>
      <c r="J43" s="176"/>
      <c r="K43" s="176">
        <f>'実質公債費比率（分子）の構造'!N$51</f>
        <v>0</v>
      </c>
      <c r="L43" s="176"/>
      <c r="M43" s="176"/>
      <c r="N43" s="176" t="str">
        <f>'実質公債費比率（分子）の構造'!O$51</f>
        <v>-</v>
      </c>
      <c r="O43" s="176"/>
      <c r="P43" s="176"/>
    </row>
    <row r="44" spans="1:16" x14ac:dyDescent="0.15">
      <c r="A44" s="176" t="s">
        <v>67</v>
      </c>
      <c r="B44" s="176">
        <f>'実質公債費比率（分子）の構造'!K$50</f>
        <v>3</v>
      </c>
      <c r="C44" s="176"/>
      <c r="D44" s="176"/>
      <c r="E44" s="176">
        <f>'実質公債費比率（分子）の構造'!L$50</f>
        <v>3</v>
      </c>
      <c r="F44" s="176"/>
      <c r="G44" s="176"/>
      <c r="H44" s="176">
        <f>'実質公債費比率（分子）の構造'!M$50</f>
        <v>3</v>
      </c>
      <c r="I44" s="176"/>
      <c r="J44" s="176"/>
      <c r="K44" s="176">
        <f>'実質公債費比率（分子）の構造'!N$50</f>
        <v>3</v>
      </c>
      <c r="L44" s="176"/>
      <c r="M44" s="176"/>
      <c r="N44" s="176">
        <f>'実質公債費比率（分子）の構造'!O$50</f>
        <v>3</v>
      </c>
      <c r="O44" s="176"/>
      <c r="P44" s="176"/>
    </row>
    <row r="45" spans="1:16" x14ac:dyDescent="0.15">
      <c r="A45" s="176" t="s">
        <v>68</v>
      </c>
      <c r="B45" s="176">
        <f>'実質公債費比率（分子）の構造'!K$49</f>
        <v>88</v>
      </c>
      <c r="C45" s="176"/>
      <c r="D45" s="176"/>
      <c r="E45" s="176">
        <f>'実質公債費比率（分子）の構造'!L$49</f>
        <v>65</v>
      </c>
      <c r="F45" s="176"/>
      <c r="G45" s="176"/>
      <c r="H45" s="176">
        <f>'実質公債費比率（分子）の構造'!M$49</f>
        <v>65</v>
      </c>
      <c r="I45" s="176"/>
      <c r="J45" s="176"/>
      <c r="K45" s="176">
        <f>'実質公債費比率（分子）の構造'!N$49</f>
        <v>67</v>
      </c>
      <c r="L45" s="176"/>
      <c r="M45" s="176"/>
      <c r="N45" s="176">
        <f>'実質公債費比率（分子）の構造'!O$49</f>
        <v>111</v>
      </c>
      <c r="O45" s="176"/>
      <c r="P45" s="176"/>
    </row>
    <row r="46" spans="1:16" x14ac:dyDescent="0.15">
      <c r="A46" s="176" t="s">
        <v>69</v>
      </c>
      <c r="B46" s="176">
        <f>'実質公債費比率（分子）の構造'!K$48</f>
        <v>495</v>
      </c>
      <c r="C46" s="176"/>
      <c r="D46" s="176"/>
      <c r="E46" s="176">
        <f>'実質公債費比率（分子）の構造'!L$48</f>
        <v>619</v>
      </c>
      <c r="F46" s="176"/>
      <c r="G46" s="176"/>
      <c r="H46" s="176">
        <f>'実質公債費比率（分子）の構造'!M$48</f>
        <v>659</v>
      </c>
      <c r="I46" s="176"/>
      <c r="J46" s="176"/>
      <c r="K46" s="176">
        <f>'実質公債費比率（分子）の構造'!N$48</f>
        <v>676</v>
      </c>
      <c r="L46" s="176"/>
      <c r="M46" s="176"/>
      <c r="N46" s="176">
        <f>'実質公債費比率（分子）の構造'!O$48</f>
        <v>596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5132</v>
      </c>
      <c r="C49" s="176"/>
      <c r="D49" s="176"/>
      <c r="E49" s="176">
        <f>'実質公債費比率（分子）の構造'!L$45</f>
        <v>5491</v>
      </c>
      <c r="F49" s="176"/>
      <c r="G49" s="176"/>
      <c r="H49" s="176">
        <f>'実質公債費比率（分子）の構造'!M$45</f>
        <v>5769</v>
      </c>
      <c r="I49" s="176"/>
      <c r="J49" s="176"/>
      <c r="K49" s="176">
        <f>'実質公債費比率（分子）の構造'!N$45</f>
        <v>5849</v>
      </c>
      <c r="L49" s="176"/>
      <c r="M49" s="176"/>
      <c r="N49" s="176">
        <f>'実質公債費比率（分子）の構造'!O$45</f>
        <v>5953</v>
      </c>
      <c r="O49" s="176"/>
      <c r="P49" s="176"/>
    </row>
    <row r="50" spans="1:16" x14ac:dyDescent="0.15">
      <c r="A50" s="176" t="s">
        <v>73</v>
      </c>
      <c r="B50" s="176" t="e">
        <f>NA()</f>
        <v>#N/A</v>
      </c>
      <c r="C50" s="176">
        <f>IF(ISNUMBER('実質公債費比率（分子）の構造'!K$53),'実質公債費比率（分子）の構造'!K$53,NA())</f>
        <v>1561</v>
      </c>
      <c r="D50" s="176" t="e">
        <f>NA()</f>
        <v>#N/A</v>
      </c>
      <c r="E50" s="176" t="e">
        <f>NA()</f>
        <v>#N/A</v>
      </c>
      <c r="F50" s="176">
        <f>IF(ISNUMBER('実質公債費比率（分子）の構造'!L$53),'実質公債費比率（分子）の構造'!L$53,NA())</f>
        <v>1951</v>
      </c>
      <c r="G50" s="176" t="e">
        <f>NA()</f>
        <v>#N/A</v>
      </c>
      <c r="H50" s="176" t="e">
        <f>NA()</f>
        <v>#N/A</v>
      </c>
      <c r="I50" s="176">
        <f>IF(ISNUMBER('実質公債費比率（分子）の構造'!M$53),'実質公債費比率（分子）の構造'!M$53,NA())</f>
        <v>2142</v>
      </c>
      <c r="J50" s="176" t="e">
        <f>NA()</f>
        <v>#N/A</v>
      </c>
      <c r="K50" s="176" t="e">
        <f>NA()</f>
        <v>#N/A</v>
      </c>
      <c r="L50" s="176">
        <f>IF(ISNUMBER('実質公債費比率（分子）の構造'!N$53),'実質公債費比率（分子）の構造'!N$53,NA())</f>
        <v>2254</v>
      </c>
      <c r="M50" s="176" t="e">
        <f>NA()</f>
        <v>#N/A</v>
      </c>
      <c r="N50" s="176" t="e">
        <f>NA()</f>
        <v>#N/A</v>
      </c>
      <c r="O50" s="176">
        <f>IF(ISNUMBER('実質公債費比率（分子）の構造'!O$53),'実質公債費比率（分子）の構造'!O$53,NA())</f>
        <v>2359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45122</v>
      </c>
      <c r="E56" s="175"/>
      <c r="F56" s="175"/>
      <c r="G56" s="175">
        <f>'将来負担比率（分子）の構造'!J$52</f>
        <v>44549</v>
      </c>
      <c r="H56" s="175"/>
      <c r="I56" s="175"/>
      <c r="J56" s="175">
        <f>'将来負担比率（分子）の構造'!K$52</f>
        <v>45945</v>
      </c>
      <c r="K56" s="175"/>
      <c r="L56" s="175"/>
      <c r="M56" s="175">
        <f>'将来負担比率（分子）の構造'!L$52</f>
        <v>44786</v>
      </c>
      <c r="N56" s="175"/>
      <c r="O56" s="175"/>
      <c r="P56" s="175">
        <f>'将来負担比率（分子）の構造'!M$52</f>
        <v>42514</v>
      </c>
    </row>
    <row r="57" spans="1:16" x14ac:dyDescent="0.15">
      <c r="A57" s="175" t="s">
        <v>44</v>
      </c>
      <c r="B57" s="175"/>
      <c r="C57" s="175"/>
      <c r="D57" s="175">
        <f>'将来負担比率（分子）の構造'!I$51</f>
        <v>1133</v>
      </c>
      <c r="E57" s="175"/>
      <c r="F57" s="175"/>
      <c r="G57" s="175">
        <f>'将来負担比率（分子）の構造'!J$51</f>
        <v>945</v>
      </c>
      <c r="H57" s="175"/>
      <c r="I57" s="175"/>
      <c r="J57" s="175">
        <f>'将来負担比率（分子）の構造'!K$51</f>
        <v>779</v>
      </c>
      <c r="K57" s="175"/>
      <c r="L57" s="175"/>
      <c r="M57" s="175">
        <f>'将来負担比率（分子）の構造'!L$51</f>
        <v>1133</v>
      </c>
      <c r="N57" s="175"/>
      <c r="O57" s="175"/>
      <c r="P57" s="175">
        <f>'将来負担比率（分子）の構造'!M$51</f>
        <v>1350</v>
      </c>
    </row>
    <row r="58" spans="1:16" x14ac:dyDescent="0.15">
      <c r="A58" s="175" t="s">
        <v>43</v>
      </c>
      <c r="B58" s="175"/>
      <c r="C58" s="175"/>
      <c r="D58" s="175">
        <f>'将来負担比率（分子）の構造'!I$50</f>
        <v>26619</v>
      </c>
      <c r="E58" s="175"/>
      <c r="F58" s="175"/>
      <c r="G58" s="175">
        <f>'将来負担比率（分子）の構造'!J$50</f>
        <v>24897</v>
      </c>
      <c r="H58" s="175"/>
      <c r="I58" s="175"/>
      <c r="J58" s="175">
        <f>'将来負担比率（分子）の構造'!K$50</f>
        <v>21236</v>
      </c>
      <c r="K58" s="175"/>
      <c r="L58" s="175"/>
      <c r="M58" s="175">
        <f>'将来負担比率（分子）の構造'!L$50</f>
        <v>22554</v>
      </c>
      <c r="N58" s="175"/>
      <c r="O58" s="175"/>
      <c r="P58" s="175">
        <f>'将来負担比率（分子）の構造'!M$50</f>
        <v>29627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6000</v>
      </c>
      <c r="C62" s="175"/>
      <c r="D62" s="175"/>
      <c r="E62" s="175">
        <f>'将来負担比率（分子）の構造'!J$45</f>
        <v>6016</v>
      </c>
      <c r="F62" s="175"/>
      <c r="G62" s="175"/>
      <c r="H62" s="175">
        <f>'将来負担比率（分子）の構造'!K$45</f>
        <v>5963</v>
      </c>
      <c r="I62" s="175"/>
      <c r="J62" s="175"/>
      <c r="K62" s="175">
        <f>'将来負担比率（分子）の構造'!L$45</f>
        <v>5863</v>
      </c>
      <c r="L62" s="175"/>
      <c r="M62" s="175"/>
      <c r="N62" s="175">
        <f>'将来負担比率（分子）の構造'!M$45</f>
        <v>5807</v>
      </c>
      <c r="O62" s="175"/>
      <c r="P62" s="175"/>
    </row>
    <row r="63" spans="1:16" x14ac:dyDescent="0.15">
      <c r="A63" s="175" t="s">
        <v>36</v>
      </c>
      <c r="B63" s="175">
        <f>'将来負担比率（分子）の構造'!I$44</f>
        <v>657</v>
      </c>
      <c r="C63" s="175"/>
      <c r="D63" s="175"/>
      <c r="E63" s="175">
        <f>'将来負担比率（分子）の構造'!J$44</f>
        <v>650</v>
      </c>
      <c r="F63" s="175"/>
      <c r="G63" s="175"/>
      <c r="H63" s="175">
        <f>'将来負担比率（分子）の構造'!K$44</f>
        <v>599</v>
      </c>
      <c r="I63" s="175"/>
      <c r="J63" s="175"/>
      <c r="K63" s="175">
        <f>'将来負担比率（分子）の構造'!L$44</f>
        <v>557</v>
      </c>
      <c r="L63" s="175"/>
      <c r="M63" s="175"/>
      <c r="N63" s="175">
        <f>'将来負担比率（分子）の構造'!M$44</f>
        <v>616</v>
      </c>
      <c r="O63" s="175"/>
      <c r="P63" s="175"/>
    </row>
    <row r="64" spans="1:16" x14ac:dyDescent="0.15">
      <c r="A64" s="175" t="s">
        <v>35</v>
      </c>
      <c r="B64" s="175">
        <f>'将来負担比率（分子）の構造'!I$43</f>
        <v>5753</v>
      </c>
      <c r="C64" s="175"/>
      <c r="D64" s="175"/>
      <c r="E64" s="175">
        <f>'将来負担比率（分子）の構造'!J$43</f>
        <v>6293</v>
      </c>
      <c r="F64" s="175"/>
      <c r="G64" s="175"/>
      <c r="H64" s="175">
        <f>'将来負担比率（分子）の構造'!K$43</f>
        <v>7128</v>
      </c>
      <c r="I64" s="175"/>
      <c r="J64" s="175"/>
      <c r="K64" s="175">
        <f>'将来負担比率（分子）の構造'!L$43</f>
        <v>8667</v>
      </c>
      <c r="L64" s="175"/>
      <c r="M64" s="175"/>
      <c r="N64" s="175">
        <f>'将来負担比率（分子）の構造'!M$43</f>
        <v>9286</v>
      </c>
      <c r="O64" s="175"/>
      <c r="P64" s="175"/>
    </row>
    <row r="65" spans="1:16" x14ac:dyDescent="0.15">
      <c r="A65" s="175" t="s">
        <v>34</v>
      </c>
      <c r="B65" s="175">
        <f>'将来負担比率（分子）の構造'!I$42</f>
        <v>1793</v>
      </c>
      <c r="C65" s="175"/>
      <c r="D65" s="175"/>
      <c r="E65" s="175">
        <f>'将来負担比率（分子）の構造'!J$42</f>
        <v>1283</v>
      </c>
      <c r="F65" s="175"/>
      <c r="G65" s="175"/>
      <c r="H65" s="175">
        <f>'将来負担比率（分子）の構造'!K$42</f>
        <v>964</v>
      </c>
      <c r="I65" s="175"/>
      <c r="J65" s="175"/>
      <c r="K65" s="175">
        <f>'将来負担比率（分子）の構造'!L$42</f>
        <v>826</v>
      </c>
      <c r="L65" s="175"/>
      <c r="M65" s="175"/>
      <c r="N65" s="175">
        <f>'将来負担比率（分子）の構造'!M$42</f>
        <v>514</v>
      </c>
      <c r="O65" s="175"/>
      <c r="P65" s="175"/>
    </row>
    <row r="66" spans="1:16" x14ac:dyDescent="0.15">
      <c r="A66" s="175" t="s">
        <v>33</v>
      </c>
      <c r="B66" s="175">
        <f>'将来負担比率（分子）の構造'!I$41</f>
        <v>55888</v>
      </c>
      <c r="C66" s="175"/>
      <c r="D66" s="175"/>
      <c r="E66" s="175">
        <f>'将来負担比率（分子）の構造'!J$41</f>
        <v>56551</v>
      </c>
      <c r="F66" s="175"/>
      <c r="G66" s="175"/>
      <c r="H66" s="175">
        <f>'将来負担比率（分子）の構造'!K$41</f>
        <v>58841</v>
      </c>
      <c r="I66" s="175"/>
      <c r="J66" s="175"/>
      <c r="K66" s="175">
        <f>'将来負担比率（分子）の構造'!L$41</f>
        <v>58057</v>
      </c>
      <c r="L66" s="175"/>
      <c r="M66" s="175"/>
      <c r="N66" s="175">
        <f>'将来負担比率（分子）の構造'!M$41</f>
        <v>57194</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401</v>
      </c>
      <c r="G67" s="175" t="e">
        <f>NA()</f>
        <v>#N/A</v>
      </c>
      <c r="H67" s="175" t="e">
        <f>NA()</f>
        <v>#N/A</v>
      </c>
      <c r="I67" s="175">
        <f>IF(ISNUMBER('将来負担比率（分子）の構造'!K$53), IF('将来負担比率（分子）の構造'!K$53 &lt; 0, 0, '将来負担比率（分子）の構造'!K$53), NA())</f>
        <v>5535</v>
      </c>
      <c r="J67" s="175" t="e">
        <f>NA()</f>
        <v>#N/A</v>
      </c>
      <c r="K67" s="175" t="e">
        <f>NA()</f>
        <v>#N/A</v>
      </c>
      <c r="L67" s="175">
        <f>IF(ISNUMBER('将来負担比率（分子）の構造'!L$53), IF('将来負担比率（分子）の構造'!L$53 &lt; 0, 0, '将来負担比率（分子）の構造'!L$53), NA())</f>
        <v>5499</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3853</v>
      </c>
      <c r="C72" s="179">
        <f>基金残高に係る経年分析!G55</f>
        <v>5633</v>
      </c>
      <c r="D72" s="179">
        <f>基金残高に係る経年分析!H55</f>
        <v>5242</v>
      </c>
    </row>
    <row r="73" spans="1:16" x14ac:dyDescent="0.15">
      <c r="A73" s="178" t="s">
        <v>80</v>
      </c>
      <c r="B73" s="179">
        <f>基金残高に係る経年分析!F56</f>
        <v>20</v>
      </c>
      <c r="C73" s="179">
        <f>基金残高に係る経年分析!G56</f>
        <v>543</v>
      </c>
      <c r="D73" s="179">
        <f>基金残高に係る経年分析!H56</f>
        <v>543</v>
      </c>
    </row>
    <row r="74" spans="1:16" x14ac:dyDescent="0.15">
      <c r="A74" s="178" t="s">
        <v>81</v>
      </c>
      <c r="B74" s="179">
        <f>基金残高に係る経年分析!F57</f>
        <v>18098</v>
      </c>
      <c r="C74" s="179">
        <f>基金残高に係る経年分析!G57</f>
        <v>16900</v>
      </c>
      <c r="D74" s="179">
        <f>基金残高に係る経年分析!H57</f>
        <v>23749</v>
      </c>
    </row>
  </sheetData>
  <sheetProtection algorithmName="SHA-512" hashValue="oIBpq9D9wTOa0GwiOfSF5Yf96IEUqBH8zajLsh7qZLaTKzIeHNdZDW/FV4NAWWqEZlmNgdDFLEhpwu54ewKGLw==" saltValue="NgmpnQNQuPhE3xxzDPcv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232</v>
      </c>
      <c r="C5" s="680"/>
      <c r="D5" s="680"/>
      <c r="E5" s="680"/>
      <c r="F5" s="680"/>
      <c r="G5" s="680"/>
      <c r="H5" s="680"/>
      <c r="I5" s="680"/>
      <c r="J5" s="680"/>
      <c r="K5" s="680"/>
      <c r="L5" s="680"/>
      <c r="M5" s="680"/>
      <c r="N5" s="680"/>
      <c r="O5" s="680"/>
      <c r="P5" s="680"/>
      <c r="Q5" s="681"/>
      <c r="R5" s="676">
        <v>14190666</v>
      </c>
      <c r="S5" s="677"/>
      <c r="T5" s="677"/>
      <c r="U5" s="677"/>
      <c r="V5" s="677"/>
      <c r="W5" s="677"/>
      <c r="X5" s="677"/>
      <c r="Y5" s="702"/>
      <c r="Z5" s="715">
        <v>23.1</v>
      </c>
      <c r="AA5" s="715"/>
      <c r="AB5" s="715"/>
      <c r="AC5" s="715"/>
      <c r="AD5" s="716">
        <v>14190666</v>
      </c>
      <c r="AE5" s="716"/>
      <c r="AF5" s="716"/>
      <c r="AG5" s="716"/>
      <c r="AH5" s="716"/>
      <c r="AI5" s="716"/>
      <c r="AJ5" s="716"/>
      <c r="AK5" s="716"/>
      <c r="AL5" s="703">
        <v>53</v>
      </c>
      <c r="AM5" s="685"/>
      <c r="AN5" s="685"/>
      <c r="AO5" s="704"/>
      <c r="AP5" s="679" t="s">
        <v>233</v>
      </c>
      <c r="AQ5" s="680"/>
      <c r="AR5" s="680"/>
      <c r="AS5" s="680"/>
      <c r="AT5" s="680"/>
      <c r="AU5" s="680"/>
      <c r="AV5" s="680"/>
      <c r="AW5" s="680"/>
      <c r="AX5" s="680"/>
      <c r="AY5" s="680"/>
      <c r="AZ5" s="680"/>
      <c r="BA5" s="680"/>
      <c r="BB5" s="680"/>
      <c r="BC5" s="680"/>
      <c r="BD5" s="680"/>
      <c r="BE5" s="680"/>
      <c r="BF5" s="681"/>
      <c r="BG5" s="621">
        <v>14172435</v>
      </c>
      <c r="BH5" s="622"/>
      <c r="BI5" s="622"/>
      <c r="BJ5" s="622"/>
      <c r="BK5" s="622"/>
      <c r="BL5" s="622"/>
      <c r="BM5" s="622"/>
      <c r="BN5" s="623"/>
      <c r="BO5" s="659">
        <v>99.9</v>
      </c>
      <c r="BP5" s="659"/>
      <c r="BQ5" s="659"/>
      <c r="BR5" s="659"/>
      <c r="BS5" s="660">
        <v>202954</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15">
      <c r="B6" s="618" t="s">
        <v>237</v>
      </c>
      <c r="C6" s="619"/>
      <c r="D6" s="619"/>
      <c r="E6" s="619"/>
      <c r="F6" s="619"/>
      <c r="G6" s="619"/>
      <c r="H6" s="619"/>
      <c r="I6" s="619"/>
      <c r="J6" s="619"/>
      <c r="K6" s="619"/>
      <c r="L6" s="619"/>
      <c r="M6" s="619"/>
      <c r="N6" s="619"/>
      <c r="O6" s="619"/>
      <c r="P6" s="619"/>
      <c r="Q6" s="620"/>
      <c r="R6" s="621">
        <v>317971</v>
      </c>
      <c r="S6" s="622"/>
      <c r="T6" s="622"/>
      <c r="U6" s="622"/>
      <c r="V6" s="622"/>
      <c r="W6" s="622"/>
      <c r="X6" s="622"/>
      <c r="Y6" s="623"/>
      <c r="Z6" s="659">
        <v>0.5</v>
      </c>
      <c r="AA6" s="659"/>
      <c r="AB6" s="659"/>
      <c r="AC6" s="659"/>
      <c r="AD6" s="660">
        <v>317971</v>
      </c>
      <c r="AE6" s="660"/>
      <c r="AF6" s="660"/>
      <c r="AG6" s="660"/>
      <c r="AH6" s="660"/>
      <c r="AI6" s="660"/>
      <c r="AJ6" s="660"/>
      <c r="AK6" s="660"/>
      <c r="AL6" s="624">
        <v>1.2</v>
      </c>
      <c r="AM6" s="625"/>
      <c r="AN6" s="625"/>
      <c r="AO6" s="661"/>
      <c r="AP6" s="618" t="s">
        <v>238</v>
      </c>
      <c r="AQ6" s="619"/>
      <c r="AR6" s="619"/>
      <c r="AS6" s="619"/>
      <c r="AT6" s="619"/>
      <c r="AU6" s="619"/>
      <c r="AV6" s="619"/>
      <c r="AW6" s="619"/>
      <c r="AX6" s="619"/>
      <c r="AY6" s="619"/>
      <c r="AZ6" s="619"/>
      <c r="BA6" s="619"/>
      <c r="BB6" s="619"/>
      <c r="BC6" s="619"/>
      <c r="BD6" s="619"/>
      <c r="BE6" s="619"/>
      <c r="BF6" s="620"/>
      <c r="BG6" s="621">
        <v>14172435</v>
      </c>
      <c r="BH6" s="622"/>
      <c r="BI6" s="622"/>
      <c r="BJ6" s="622"/>
      <c r="BK6" s="622"/>
      <c r="BL6" s="622"/>
      <c r="BM6" s="622"/>
      <c r="BN6" s="623"/>
      <c r="BO6" s="659">
        <v>99.9</v>
      </c>
      <c r="BP6" s="659"/>
      <c r="BQ6" s="659"/>
      <c r="BR6" s="659"/>
      <c r="BS6" s="660">
        <v>202954</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315241</v>
      </c>
      <c r="CS6" s="622"/>
      <c r="CT6" s="622"/>
      <c r="CU6" s="622"/>
      <c r="CV6" s="622"/>
      <c r="CW6" s="622"/>
      <c r="CX6" s="622"/>
      <c r="CY6" s="623"/>
      <c r="CZ6" s="703">
        <v>0.5</v>
      </c>
      <c r="DA6" s="685"/>
      <c r="DB6" s="685"/>
      <c r="DC6" s="705"/>
      <c r="DD6" s="627" t="s">
        <v>240</v>
      </c>
      <c r="DE6" s="622"/>
      <c r="DF6" s="622"/>
      <c r="DG6" s="622"/>
      <c r="DH6" s="622"/>
      <c r="DI6" s="622"/>
      <c r="DJ6" s="622"/>
      <c r="DK6" s="622"/>
      <c r="DL6" s="622"/>
      <c r="DM6" s="622"/>
      <c r="DN6" s="622"/>
      <c r="DO6" s="622"/>
      <c r="DP6" s="623"/>
      <c r="DQ6" s="627">
        <v>315241</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10447</v>
      </c>
      <c r="S7" s="622"/>
      <c r="T7" s="622"/>
      <c r="U7" s="622"/>
      <c r="V7" s="622"/>
      <c r="W7" s="622"/>
      <c r="X7" s="622"/>
      <c r="Y7" s="623"/>
      <c r="Z7" s="659">
        <v>0</v>
      </c>
      <c r="AA7" s="659"/>
      <c r="AB7" s="659"/>
      <c r="AC7" s="659"/>
      <c r="AD7" s="660">
        <v>10447</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6562363</v>
      </c>
      <c r="BH7" s="622"/>
      <c r="BI7" s="622"/>
      <c r="BJ7" s="622"/>
      <c r="BK7" s="622"/>
      <c r="BL7" s="622"/>
      <c r="BM7" s="622"/>
      <c r="BN7" s="623"/>
      <c r="BO7" s="659">
        <v>46.2</v>
      </c>
      <c r="BP7" s="659"/>
      <c r="BQ7" s="659"/>
      <c r="BR7" s="659"/>
      <c r="BS7" s="660">
        <v>202954</v>
      </c>
      <c r="BT7" s="660"/>
      <c r="BU7" s="660"/>
      <c r="BV7" s="660"/>
      <c r="BW7" s="660"/>
      <c r="BX7" s="660"/>
      <c r="BY7" s="660"/>
      <c r="BZ7" s="660"/>
      <c r="CA7" s="660"/>
      <c r="CB7" s="700"/>
      <c r="CD7" s="618" t="s">
        <v>243</v>
      </c>
      <c r="CE7" s="619"/>
      <c r="CF7" s="619"/>
      <c r="CG7" s="619"/>
      <c r="CH7" s="619"/>
      <c r="CI7" s="619"/>
      <c r="CJ7" s="619"/>
      <c r="CK7" s="619"/>
      <c r="CL7" s="619"/>
      <c r="CM7" s="619"/>
      <c r="CN7" s="619"/>
      <c r="CO7" s="619"/>
      <c r="CP7" s="619"/>
      <c r="CQ7" s="620"/>
      <c r="CR7" s="621">
        <v>9727751</v>
      </c>
      <c r="CS7" s="622"/>
      <c r="CT7" s="622"/>
      <c r="CU7" s="622"/>
      <c r="CV7" s="622"/>
      <c r="CW7" s="622"/>
      <c r="CX7" s="622"/>
      <c r="CY7" s="623"/>
      <c r="CZ7" s="659">
        <v>16</v>
      </c>
      <c r="DA7" s="659"/>
      <c r="DB7" s="659"/>
      <c r="DC7" s="659"/>
      <c r="DD7" s="627">
        <v>1125332</v>
      </c>
      <c r="DE7" s="622"/>
      <c r="DF7" s="622"/>
      <c r="DG7" s="622"/>
      <c r="DH7" s="622"/>
      <c r="DI7" s="622"/>
      <c r="DJ7" s="622"/>
      <c r="DK7" s="622"/>
      <c r="DL7" s="622"/>
      <c r="DM7" s="622"/>
      <c r="DN7" s="622"/>
      <c r="DO7" s="622"/>
      <c r="DP7" s="623"/>
      <c r="DQ7" s="627">
        <v>7775230</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104479</v>
      </c>
      <c r="S8" s="622"/>
      <c r="T8" s="622"/>
      <c r="U8" s="622"/>
      <c r="V8" s="622"/>
      <c r="W8" s="622"/>
      <c r="X8" s="622"/>
      <c r="Y8" s="623"/>
      <c r="Z8" s="659">
        <v>0.2</v>
      </c>
      <c r="AA8" s="659"/>
      <c r="AB8" s="659"/>
      <c r="AC8" s="659"/>
      <c r="AD8" s="660">
        <v>104479</v>
      </c>
      <c r="AE8" s="660"/>
      <c r="AF8" s="660"/>
      <c r="AG8" s="660"/>
      <c r="AH8" s="660"/>
      <c r="AI8" s="660"/>
      <c r="AJ8" s="660"/>
      <c r="AK8" s="660"/>
      <c r="AL8" s="624">
        <v>0.4</v>
      </c>
      <c r="AM8" s="625"/>
      <c r="AN8" s="625"/>
      <c r="AO8" s="661"/>
      <c r="AP8" s="618" t="s">
        <v>245</v>
      </c>
      <c r="AQ8" s="619"/>
      <c r="AR8" s="619"/>
      <c r="AS8" s="619"/>
      <c r="AT8" s="619"/>
      <c r="AU8" s="619"/>
      <c r="AV8" s="619"/>
      <c r="AW8" s="619"/>
      <c r="AX8" s="619"/>
      <c r="AY8" s="619"/>
      <c r="AZ8" s="619"/>
      <c r="BA8" s="619"/>
      <c r="BB8" s="619"/>
      <c r="BC8" s="619"/>
      <c r="BD8" s="619"/>
      <c r="BE8" s="619"/>
      <c r="BF8" s="620"/>
      <c r="BG8" s="621">
        <v>202261</v>
      </c>
      <c r="BH8" s="622"/>
      <c r="BI8" s="622"/>
      <c r="BJ8" s="622"/>
      <c r="BK8" s="622"/>
      <c r="BL8" s="622"/>
      <c r="BM8" s="622"/>
      <c r="BN8" s="623"/>
      <c r="BO8" s="659">
        <v>1.4</v>
      </c>
      <c r="BP8" s="659"/>
      <c r="BQ8" s="659"/>
      <c r="BR8" s="659"/>
      <c r="BS8" s="660" t="s">
        <v>141</v>
      </c>
      <c r="BT8" s="660"/>
      <c r="BU8" s="660"/>
      <c r="BV8" s="660"/>
      <c r="BW8" s="660"/>
      <c r="BX8" s="660"/>
      <c r="BY8" s="660"/>
      <c r="BZ8" s="660"/>
      <c r="CA8" s="660"/>
      <c r="CB8" s="700"/>
      <c r="CD8" s="618" t="s">
        <v>246</v>
      </c>
      <c r="CE8" s="619"/>
      <c r="CF8" s="619"/>
      <c r="CG8" s="619"/>
      <c r="CH8" s="619"/>
      <c r="CI8" s="619"/>
      <c r="CJ8" s="619"/>
      <c r="CK8" s="619"/>
      <c r="CL8" s="619"/>
      <c r="CM8" s="619"/>
      <c r="CN8" s="619"/>
      <c r="CO8" s="619"/>
      <c r="CP8" s="619"/>
      <c r="CQ8" s="620"/>
      <c r="CR8" s="621">
        <v>20357974</v>
      </c>
      <c r="CS8" s="622"/>
      <c r="CT8" s="622"/>
      <c r="CU8" s="622"/>
      <c r="CV8" s="622"/>
      <c r="CW8" s="622"/>
      <c r="CX8" s="622"/>
      <c r="CY8" s="623"/>
      <c r="CZ8" s="659">
        <v>33.5</v>
      </c>
      <c r="DA8" s="659"/>
      <c r="DB8" s="659"/>
      <c r="DC8" s="659"/>
      <c r="DD8" s="627">
        <v>785804</v>
      </c>
      <c r="DE8" s="622"/>
      <c r="DF8" s="622"/>
      <c r="DG8" s="622"/>
      <c r="DH8" s="622"/>
      <c r="DI8" s="622"/>
      <c r="DJ8" s="622"/>
      <c r="DK8" s="622"/>
      <c r="DL8" s="622"/>
      <c r="DM8" s="622"/>
      <c r="DN8" s="622"/>
      <c r="DO8" s="622"/>
      <c r="DP8" s="623"/>
      <c r="DQ8" s="627">
        <v>10160936</v>
      </c>
      <c r="DR8" s="622"/>
      <c r="DS8" s="622"/>
      <c r="DT8" s="622"/>
      <c r="DU8" s="622"/>
      <c r="DV8" s="622"/>
      <c r="DW8" s="622"/>
      <c r="DX8" s="622"/>
      <c r="DY8" s="622"/>
      <c r="DZ8" s="622"/>
      <c r="EA8" s="622"/>
      <c r="EB8" s="622"/>
      <c r="EC8" s="658"/>
    </row>
    <row r="9" spans="2:143" ht="11.25" customHeight="1" x14ac:dyDescent="0.15">
      <c r="B9" s="618" t="s">
        <v>247</v>
      </c>
      <c r="C9" s="619"/>
      <c r="D9" s="619"/>
      <c r="E9" s="619"/>
      <c r="F9" s="619"/>
      <c r="G9" s="619"/>
      <c r="H9" s="619"/>
      <c r="I9" s="619"/>
      <c r="J9" s="619"/>
      <c r="K9" s="619"/>
      <c r="L9" s="619"/>
      <c r="M9" s="619"/>
      <c r="N9" s="619"/>
      <c r="O9" s="619"/>
      <c r="P9" s="619"/>
      <c r="Q9" s="620"/>
      <c r="R9" s="621">
        <v>71272</v>
      </c>
      <c r="S9" s="622"/>
      <c r="T9" s="622"/>
      <c r="U9" s="622"/>
      <c r="V9" s="622"/>
      <c r="W9" s="622"/>
      <c r="X9" s="622"/>
      <c r="Y9" s="623"/>
      <c r="Z9" s="659">
        <v>0.1</v>
      </c>
      <c r="AA9" s="659"/>
      <c r="AB9" s="659"/>
      <c r="AC9" s="659"/>
      <c r="AD9" s="660">
        <v>71272</v>
      </c>
      <c r="AE9" s="660"/>
      <c r="AF9" s="660"/>
      <c r="AG9" s="660"/>
      <c r="AH9" s="660"/>
      <c r="AI9" s="660"/>
      <c r="AJ9" s="660"/>
      <c r="AK9" s="660"/>
      <c r="AL9" s="624">
        <v>0.3</v>
      </c>
      <c r="AM9" s="625"/>
      <c r="AN9" s="625"/>
      <c r="AO9" s="661"/>
      <c r="AP9" s="618" t="s">
        <v>248</v>
      </c>
      <c r="AQ9" s="619"/>
      <c r="AR9" s="619"/>
      <c r="AS9" s="619"/>
      <c r="AT9" s="619"/>
      <c r="AU9" s="619"/>
      <c r="AV9" s="619"/>
      <c r="AW9" s="619"/>
      <c r="AX9" s="619"/>
      <c r="AY9" s="619"/>
      <c r="AZ9" s="619"/>
      <c r="BA9" s="619"/>
      <c r="BB9" s="619"/>
      <c r="BC9" s="619"/>
      <c r="BD9" s="619"/>
      <c r="BE9" s="619"/>
      <c r="BF9" s="620"/>
      <c r="BG9" s="621">
        <v>5340203</v>
      </c>
      <c r="BH9" s="622"/>
      <c r="BI9" s="622"/>
      <c r="BJ9" s="622"/>
      <c r="BK9" s="622"/>
      <c r="BL9" s="622"/>
      <c r="BM9" s="622"/>
      <c r="BN9" s="623"/>
      <c r="BO9" s="659">
        <v>37.6</v>
      </c>
      <c r="BP9" s="659"/>
      <c r="BQ9" s="659"/>
      <c r="BR9" s="659"/>
      <c r="BS9" s="660" t="s">
        <v>131</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4975529</v>
      </c>
      <c r="CS9" s="622"/>
      <c r="CT9" s="622"/>
      <c r="CU9" s="622"/>
      <c r="CV9" s="622"/>
      <c r="CW9" s="622"/>
      <c r="CX9" s="622"/>
      <c r="CY9" s="623"/>
      <c r="CZ9" s="659">
        <v>8.1999999999999993</v>
      </c>
      <c r="DA9" s="659"/>
      <c r="DB9" s="659"/>
      <c r="DC9" s="659"/>
      <c r="DD9" s="627">
        <v>331148</v>
      </c>
      <c r="DE9" s="622"/>
      <c r="DF9" s="622"/>
      <c r="DG9" s="622"/>
      <c r="DH9" s="622"/>
      <c r="DI9" s="622"/>
      <c r="DJ9" s="622"/>
      <c r="DK9" s="622"/>
      <c r="DL9" s="622"/>
      <c r="DM9" s="622"/>
      <c r="DN9" s="622"/>
      <c r="DO9" s="622"/>
      <c r="DP9" s="623"/>
      <c r="DQ9" s="627">
        <v>3198747</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240</v>
      </c>
      <c r="S10" s="622"/>
      <c r="T10" s="622"/>
      <c r="U10" s="622"/>
      <c r="V10" s="622"/>
      <c r="W10" s="622"/>
      <c r="X10" s="622"/>
      <c r="Y10" s="623"/>
      <c r="Z10" s="659" t="s">
        <v>131</v>
      </c>
      <c r="AA10" s="659"/>
      <c r="AB10" s="659"/>
      <c r="AC10" s="659"/>
      <c r="AD10" s="660" t="s">
        <v>240</v>
      </c>
      <c r="AE10" s="660"/>
      <c r="AF10" s="660"/>
      <c r="AG10" s="660"/>
      <c r="AH10" s="660"/>
      <c r="AI10" s="660"/>
      <c r="AJ10" s="660"/>
      <c r="AK10" s="660"/>
      <c r="AL10" s="624" t="s">
        <v>131</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305887</v>
      </c>
      <c r="BH10" s="622"/>
      <c r="BI10" s="622"/>
      <c r="BJ10" s="622"/>
      <c r="BK10" s="622"/>
      <c r="BL10" s="622"/>
      <c r="BM10" s="622"/>
      <c r="BN10" s="623"/>
      <c r="BO10" s="659">
        <v>2.2000000000000002</v>
      </c>
      <c r="BP10" s="659"/>
      <c r="BQ10" s="659"/>
      <c r="BR10" s="659"/>
      <c r="BS10" s="660" t="s">
        <v>141</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v>129320</v>
      </c>
      <c r="CS10" s="622"/>
      <c r="CT10" s="622"/>
      <c r="CU10" s="622"/>
      <c r="CV10" s="622"/>
      <c r="CW10" s="622"/>
      <c r="CX10" s="622"/>
      <c r="CY10" s="623"/>
      <c r="CZ10" s="659">
        <v>0.2</v>
      </c>
      <c r="DA10" s="659"/>
      <c r="DB10" s="659"/>
      <c r="DC10" s="659"/>
      <c r="DD10" s="627" t="s">
        <v>141</v>
      </c>
      <c r="DE10" s="622"/>
      <c r="DF10" s="622"/>
      <c r="DG10" s="622"/>
      <c r="DH10" s="622"/>
      <c r="DI10" s="622"/>
      <c r="DJ10" s="622"/>
      <c r="DK10" s="622"/>
      <c r="DL10" s="622"/>
      <c r="DM10" s="622"/>
      <c r="DN10" s="622"/>
      <c r="DO10" s="622"/>
      <c r="DP10" s="623"/>
      <c r="DQ10" s="627">
        <v>4320</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2691738</v>
      </c>
      <c r="S11" s="622"/>
      <c r="T11" s="622"/>
      <c r="U11" s="622"/>
      <c r="V11" s="622"/>
      <c r="W11" s="622"/>
      <c r="X11" s="622"/>
      <c r="Y11" s="623"/>
      <c r="Z11" s="624">
        <v>4.4000000000000004</v>
      </c>
      <c r="AA11" s="625"/>
      <c r="AB11" s="625"/>
      <c r="AC11" s="626"/>
      <c r="AD11" s="627">
        <v>2691738</v>
      </c>
      <c r="AE11" s="622"/>
      <c r="AF11" s="622"/>
      <c r="AG11" s="622"/>
      <c r="AH11" s="622"/>
      <c r="AI11" s="622"/>
      <c r="AJ11" s="622"/>
      <c r="AK11" s="623"/>
      <c r="AL11" s="624">
        <v>10.1</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714012</v>
      </c>
      <c r="BH11" s="622"/>
      <c r="BI11" s="622"/>
      <c r="BJ11" s="622"/>
      <c r="BK11" s="622"/>
      <c r="BL11" s="622"/>
      <c r="BM11" s="622"/>
      <c r="BN11" s="623"/>
      <c r="BO11" s="659">
        <v>5</v>
      </c>
      <c r="BP11" s="659"/>
      <c r="BQ11" s="659"/>
      <c r="BR11" s="659"/>
      <c r="BS11" s="660">
        <v>202954</v>
      </c>
      <c r="BT11" s="660"/>
      <c r="BU11" s="660"/>
      <c r="BV11" s="660"/>
      <c r="BW11" s="660"/>
      <c r="BX11" s="660"/>
      <c r="BY11" s="660"/>
      <c r="BZ11" s="660"/>
      <c r="CA11" s="660"/>
      <c r="CB11" s="700"/>
      <c r="CD11" s="618" t="s">
        <v>255</v>
      </c>
      <c r="CE11" s="619"/>
      <c r="CF11" s="619"/>
      <c r="CG11" s="619"/>
      <c r="CH11" s="619"/>
      <c r="CI11" s="619"/>
      <c r="CJ11" s="619"/>
      <c r="CK11" s="619"/>
      <c r="CL11" s="619"/>
      <c r="CM11" s="619"/>
      <c r="CN11" s="619"/>
      <c r="CO11" s="619"/>
      <c r="CP11" s="619"/>
      <c r="CQ11" s="620"/>
      <c r="CR11" s="621">
        <v>765719</v>
      </c>
      <c r="CS11" s="622"/>
      <c r="CT11" s="622"/>
      <c r="CU11" s="622"/>
      <c r="CV11" s="622"/>
      <c r="CW11" s="622"/>
      <c r="CX11" s="622"/>
      <c r="CY11" s="623"/>
      <c r="CZ11" s="659">
        <v>1.3</v>
      </c>
      <c r="DA11" s="659"/>
      <c r="DB11" s="659"/>
      <c r="DC11" s="659"/>
      <c r="DD11" s="627">
        <v>242269</v>
      </c>
      <c r="DE11" s="622"/>
      <c r="DF11" s="622"/>
      <c r="DG11" s="622"/>
      <c r="DH11" s="622"/>
      <c r="DI11" s="622"/>
      <c r="DJ11" s="622"/>
      <c r="DK11" s="622"/>
      <c r="DL11" s="622"/>
      <c r="DM11" s="622"/>
      <c r="DN11" s="622"/>
      <c r="DO11" s="622"/>
      <c r="DP11" s="623"/>
      <c r="DQ11" s="627">
        <v>495993</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v>8323</v>
      </c>
      <c r="S12" s="622"/>
      <c r="T12" s="622"/>
      <c r="U12" s="622"/>
      <c r="V12" s="622"/>
      <c r="W12" s="622"/>
      <c r="X12" s="622"/>
      <c r="Y12" s="623"/>
      <c r="Z12" s="659">
        <v>0</v>
      </c>
      <c r="AA12" s="659"/>
      <c r="AB12" s="659"/>
      <c r="AC12" s="659"/>
      <c r="AD12" s="660">
        <v>8323</v>
      </c>
      <c r="AE12" s="660"/>
      <c r="AF12" s="660"/>
      <c r="AG12" s="660"/>
      <c r="AH12" s="660"/>
      <c r="AI12" s="660"/>
      <c r="AJ12" s="660"/>
      <c r="AK12" s="660"/>
      <c r="AL12" s="624">
        <v>0</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6357884</v>
      </c>
      <c r="BH12" s="622"/>
      <c r="BI12" s="622"/>
      <c r="BJ12" s="622"/>
      <c r="BK12" s="622"/>
      <c r="BL12" s="622"/>
      <c r="BM12" s="622"/>
      <c r="BN12" s="623"/>
      <c r="BO12" s="659">
        <v>44.8</v>
      </c>
      <c r="BP12" s="659"/>
      <c r="BQ12" s="659"/>
      <c r="BR12" s="659"/>
      <c r="BS12" s="660" t="s">
        <v>131</v>
      </c>
      <c r="BT12" s="660"/>
      <c r="BU12" s="660"/>
      <c r="BV12" s="660"/>
      <c r="BW12" s="660"/>
      <c r="BX12" s="660"/>
      <c r="BY12" s="660"/>
      <c r="BZ12" s="660"/>
      <c r="CA12" s="660"/>
      <c r="CB12" s="700"/>
      <c r="CD12" s="618" t="s">
        <v>258</v>
      </c>
      <c r="CE12" s="619"/>
      <c r="CF12" s="619"/>
      <c r="CG12" s="619"/>
      <c r="CH12" s="619"/>
      <c r="CI12" s="619"/>
      <c r="CJ12" s="619"/>
      <c r="CK12" s="619"/>
      <c r="CL12" s="619"/>
      <c r="CM12" s="619"/>
      <c r="CN12" s="619"/>
      <c r="CO12" s="619"/>
      <c r="CP12" s="619"/>
      <c r="CQ12" s="620"/>
      <c r="CR12" s="621">
        <v>548901</v>
      </c>
      <c r="CS12" s="622"/>
      <c r="CT12" s="622"/>
      <c r="CU12" s="622"/>
      <c r="CV12" s="622"/>
      <c r="CW12" s="622"/>
      <c r="CX12" s="622"/>
      <c r="CY12" s="623"/>
      <c r="CZ12" s="659">
        <v>0.9</v>
      </c>
      <c r="DA12" s="659"/>
      <c r="DB12" s="659"/>
      <c r="DC12" s="659"/>
      <c r="DD12" s="627">
        <v>67967</v>
      </c>
      <c r="DE12" s="622"/>
      <c r="DF12" s="622"/>
      <c r="DG12" s="622"/>
      <c r="DH12" s="622"/>
      <c r="DI12" s="622"/>
      <c r="DJ12" s="622"/>
      <c r="DK12" s="622"/>
      <c r="DL12" s="622"/>
      <c r="DM12" s="622"/>
      <c r="DN12" s="622"/>
      <c r="DO12" s="622"/>
      <c r="DP12" s="623"/>
      <c r="DQ12" s="627">
        <v>312638</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240</v>
      </c>
      <c r="S13" s="622"/>
      <c r="T13" s="622"/>
      <c r="U13" s="622"/>
      <c r="V13" s="622"/>
      <c r="W13" s="622"/>
      <c r="X13" s="622"/>
      <c r="Y13" s="623"/>
      <c r="Z13" s="659" t="s">
        <v>131</v>
      </c>
      <c r="AA13" s="659"/>
      <c r="AB13" s="659"/>
      <c r="AC13" s="659"/>
      <c r="AD13" s="660" t="s">
        <v>141</v>
      </c>
      <c r="AE13" s="660"/>
      <c r="AF13" s="660"/>
      <c r="AG13" s="660"/>
      <c r="AH13" s="660"/>
      <c r="AI13" s="660"/>
      <c r="AJ13" s="660"/>
      <c r="AK13" s="660"/>
      <c r="AL13" s="624" t="s">
        <v>240</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6348835</v>
      </c>
      <c r="BH13" s="622"/>
      <c r="BI13" s="622"/>
      <c r="BJ13" s="622"/>
      <c r="BK13" s="622"/>
      <c r="BL13" s="622"/>
      <c r="BM13" s="622"/>
      <c r="BN13" s="623"/>
      <c r="BO13" s="659">
        <v>44.7</v>
      </c>
      <c r="BP13" s="659"/>
      <c r="BQ13" s="659"/>
      <c r="BR13" s="659"/>
      <c r="BS13" s="660" t="s">
        <v>131</v>
      </c>
      <c r="BT13" s="660"/>
      <c r="BU13" s="660"/>
      <c r="BV13" s="660"/>
      <c r="BW13" s="660"/>
      <c r="BX13" s="660"/>
      <c r="BY13" s="660"/>
      <c r="BZ13" s="660"/>
      <c r="CA13" s="660"/>
      <c r="CB13" s="700"/>
      <c r="CD13" s="618" t="s">
        <v>261</v>
      </c>
      <c r="CE13" s="619"/>
      <c r="CF13" s="619"/>
      <c r="CG13" s="619"/>
      <c r="CH13" s="619"/>
      <c r="CI13" s="619"/>
      <c r="CJ13" s="619"/>
      <c r="CK13" s="619"/>
      <c r="CL13" s="619"/>
      <c r="CM13" s="619"/>
      <c r="CN13" s="619"/>
      <c r="CO13" s="619"/>
      <c r="CP13" s="619"/>
      <c r="CQ13" s="620"/>
      <c r="CR13" s="621">
        <v>4236315</v>
      </c>
      <c r="CS13" s="622"/>
      <c r="CT13" s="622"/>
      <c r="CU13" s="622"/>
      <c r="CV13" s="622"/>
      <c r="CW13" s="622"/>
      <c r="CX13" s="622"/>
      <c r="CY13" s="623"/>
      <c r="CZ13" s="659">
        <v>7</v>
      </c>
      <c r="DA13" s="659"/>
      <c r="DB13" s="659"/>
      <c r="DC13" s="659"/>
      <c r="DD13" s="627">
        <v>2768524</v>
      </c>
      <c r="DE13" s="622"/>
      <c r="DF13" s="622"/>
      <c r="DG13" s="622"/>
      <c r="DH13" s="622"/>
      <c r="DI13" s="622"/>
      <c r="DJ13" s="622"/>
      <c r="DK13" s="622"/>
      <c r="DL13" s="622"/>
      <c r="DM13" s="622"/>
      <c r="DN13" s="622"/>
      <c r="DO13" s="622"/>
      <c r="DP13" s="623"/>
      <c r="DQ13" s="627">
        <v>1863104</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v>989</v>
      </c>
      <c r="S14" s="622"/>
      <c r="T14" s="622"/>
      <c r="U14" s="622"/>
      <c r="V14" s="622"/>
      <c r="W14" s="622"/>
      <c r="X14" s="622"/>
      <c r="Y14" s="623"/>
      <c r="Z14" s="659">
        <v>0</v>
      </c>
      <c r="AA14" s="659"/>
      <c r="AB14" s="659"/>
      <c r="AC14" s="659"/>
      <c r="AD14" s="660">
        <v>989</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444178</v>
      </c>
      <c r="BH14" s="622"/>
      <c r="BI14" s="622"/>
      <c r="BJ14" s="622"/>
      <c r="BK14" s="622"/>
      <c r="BL14" s="622"/>
      <c r="BM14" s="622"/>
      <c r="BN14" s="623"/>
      <c r="BO14" s="659">
        <v>3.1</v>
      </c>
      <c r="BP14" s="659"/>
      <c r="BQ14" s="659"/>
      <c r="BR14" s="659"/>
      <c r="BS14" s="660" t="s">
        <v>240</v>
      </c>
      <c r="BT14" s="660"/>
      <c r="BU14" s="660"/>
      <c r="BV14" s="660"/>
      <c r="BW14" s="660"/>
      <c r="BX14" s="660"/>
      <c r="BY14" s="660"/>
      <c r="BZ14" s="660"/>
      <c r="CA14" s="660"/>
      <c r="CB14" s="700"/>
      <c r="CD14" s="618" t="s">
        <v>264</v>
      </c>
      <c r="CE14" s="619"/>
      <c r="CF14" s="619"/>
      <c r="CG14" s="619"/>
      <c r="CH14" s="619"/>
      <c r="CI14" s="619"/>
      <c r="CJ14" s="619"/>
      <c r="CK14" s="619"/>
      <c r="CL14" s="619"/>
      <c r="CM14" s="619"/>
      <c r="CN14" s="619"/>
      <c r="CO14" s="619"/>
      <c r="CP14" s="619"/>
      <c r="CQ14" s="620"/>
      <c r="CR14" s="621">
        <v>1489240</v>
      </c>
      <c r="CS14" s="622"/>
      <c r="CT14" s="622"/>
      <c r="CU14" s="622"/>
      <c r="CV14" s="622"/>
      <c r="CW14" s="622"/>
      <c r="CX14" s="622"/>
      <c r="CY14" s="623"/>
      <c r="CZ14" s="659">
        <v>2.4</v>
      </c>
      <c r="DA14" s="659"/>
      <c r="DB14" s="659"/>
      <c r="DC14" s="659"/>
      <c r="DD14" s="627">
        <v>310358</v>
      </c>
      <c r="DE14" s="622"/>
      <c r="DF14" s="622"/>
      <c r="DG14" s="622"/>
      <c r="DH14" s="622"/>
      <c r="DI14" s="622"/>
      <c r="DJ14" s="622"/>
      <c r="DK14" s="622"/>
      <c r="DL14" s="622"/>
      <c r="DM14" s="622"/>
      <c r="DN14" s="622"/>
      <c r="DO14" s="622"/>
      <c r="DP14" s="623"/>
      <c r="DQ14" s="627">
        <v>1168856</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240</v>
      </c>
      <c r="S15" s="622"/>
      <c r="T15" s="622"/>
      <c r="U15" s="622"/>
      <c r="V15" s="622"/>
      <c r="W15" s="622"/>
      <c r="X15" s="622"/>
      <c r="Y15" s="623"/>
      <c r="Z15" s="659" t="s">
        <v>240</v>
      </c>
      <c r="AA15" s="659"/>
      <c r="AB15" s="659"/>
      <c r="AC15" s="659"/>
      <c r="AD15" s="660" t="s">
        <v>131</v>
      </c>
      <c r="AE15" s="660"/>
      <c r="AF15" s="660"/>
      <c r="AG15" s="660"/>
      <c r="AH15" s="660"/>
      <c r="AI15" s="660"/>
      <c r="AJ15" s="660"/>
      <c r="AK15" s="660"/>
      <c r="AL15" s="624" t="s">
        <v>240</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808010</v>
      </c>
      <c r="BH15" s="622"/>
      <c r="BI15" s="622"/>
      <c r="BJ15" s="622"/>
      <c r="BK15" s="622"/>
      <c r="BL15" s="622"/>
      <c r="BM15" s="622"/>
      <c r="BN15" s="623"/>
      <c r="BO15" s="659">
        <v>5.7</v>
      </c>
      <c r="BP15" s="659"/>
      <c r="BQ15" s="659"/>
      <c r="BR15" s="659"/>
      <c r="BS15" s="660" t="s">
        <v>131</v>
      </c>
      <c r="BT15" s="660"/>
      <c r="BU15" s="660"/>
      <c r="BV15" s="660"/>
      <c r="BW15" s="660"/>
      <c r="BX15" s="660"/>
      <c r="BY15" s="660"/>
      <c r="BZ15" s="660"/>
      <c r="CA15" s="660"/>
      <c r="CB15" s="700"/>
      <c r="CD15" s="618" t="s">
        <v>267</v>
      </c>
      <c r="CE15" s="619"/>
      <c r="CF15" s="619"/>
      <c r="CG15" s="619"/>
      <c r="CH15" s="619"/>
      <c r="CI15" s="619"/>
      <c r="CJ15" s="619"/>
      <c r="CK15" s="619"/>
      <c r="CL15" s="619"/>
      <c r="CM15" s="619"/>
      <c r="CN15" s="619"/>
      <c r="CO15" s="619"/>
      <c r="CP15" s="619"/>
      <c r="CQ15" s="620"/>
      <c r="CR15" s="621">
        <v>12268693</v>
      </c>
      <c r="CS15" s="622"/>
      <c r="CT15" s="622"/>
      <c r="CU15" s="622"/>
      <c r="CV15" s="622"/>
      <c r="CW15" s="622"/>
      <c r="CX15" s="622"/>
      <c r="CY15" s="623"/>
      <c r="CZ15" s="659">
        <v>20.2</v>
      </c>
      <c r="DA15" s="659"/>
      <c r="DB15" s="659"/>
      <c r="DC15" s="659"/>
      <c r="DD15" s="627">
        <v>2397924</v>
      </c>
      <c r="DE15" s="622"/>
      <c r="DF15" s="622"/>
      <c r="DG15" s="622"/>
      <c r="DH15" s="622"/>
      <c r="DI15" s="622"/>
      <c r="DJ15" s="622"/>
      <c r="DK15" s="622"/>
      <c r="DL15" s="622"/>
      <c r="DM15" s="622"/>
      <c r="DN15" s="622"/>
      <c r="DO15" s="622"/>
      <c r="DP15" s="623"/>
      <c r="DQ15" s="627">
        <v>9186223</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34259</v>
      </c>
      <c r="S16" s="622"/>
      <c r="T16" s="622"/>
      <c r="U16" s="622"/>
      <c r="V16" s="622"/>
      <c r="W16" s="622"/>
      <c r="X16" s="622"/>
      <c r="Y16" s="623"/>
      <c r="Z16" s="659">
        <v>0.1</v>
      </c>
      <c r="AA16" s="659"/>
      <c r="AB16" s="659"/>
      <c r="AC16" s="659"/>
      <c r="AD16" s="660">
        <v>34259</v>
      </c>
      <c r="AE16" s="660"/>
      <c r="AF16" s="660"/>
      <c r="AG16" s="660"/>
      <c r="AH16" s="660"/>
      <c r="AI16" s="660"/>
      <c r="AJ16" s="660"/>
      <c r="AK16" s="660"/>
      <c r="AL16" s="624">
        <v>0.1</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240</v>
      </c>
      <c r="BH16" s="622"/>
      <c r="BI16" s="622"/>
      <c r="BJ16" s="622"/>
      <c r="BK16" s="622"/>
      <c r="BL16" s="622"/>
      <c r="BM16" s="622"/>
      <c r="BN16" s="623"/>
      <c r="BO16" s="659" t="s">
        <v>141</v>
      </c>
      <c r="BP16" s="659"/>
      <c r="BQ16" s="659"/>
      <c r="BR16" s="659"/>
      <c r="BS16" s="660" t="s">
        <v>131</v>
      </c>
      <c r="BT16" s="660"/>
      <c r="BU16" s="660"/>
      <c r="BV16" s="660"/>
      <c r="BW16" s="660"/>
      <c r="BX16" s="660"/>
      <c r="BY16" s="660"/>
      <c r="BZ16" s="660"/>
      <c r="CA16" s="660"/>
      <c r="CB16" s="700"/>
      <c r="CD16" s="618" t="s">
        <v>270</v>
      </c>
      <c r="CE16" s="619"/>
      <c r="CF16" s="619"/>
      <c r="CG16" s="619"/>
      <c r="CH16" s="619"/>
      <c r="CI16" s="619"/>
      <c r="CJ16" s="619"/>
      <c r="CK16" s="619"/>
      <c r="CL16" s="619"/>
      <c r="CM16" s="619"/>
      <c r="CN16" s="619"/>
      <c r="CO16" s="619"/>
      <c r="CP16" s="619"/>
      <c r="CQ16" s="620"/>
      <c r="CR16" s="621">
        <v>26178</v>
      </c>
      <c r="CS16" s="622"/>
      <c r="CT16" s="622"/>
      <c r="CU16" s="622"/>
      <c r="CV16" s="622"/>
      <c r="CW16" s="622"/>
      <c r="CX16" s="622"/>
      <c r="CY16" s="623"/>
      <c r="CZ16" s="659">
        <v>0</v>
      </c>
      <c r="DA16" s="659"/>
      <c r="DB16" s="659"/>
      <c r="DC16" s="659"/>
      <c r="DD16" s="627" t="s">
        <v>131</v>
      </c>
      <c r="DE16" s="622"/>
      <c r="DF16" s="622"/>
      <c r="DG16" s="622"/>
      <c r="DH16" s="622"/>
      <c r="DI16" s="622"/>
      <c r="DJ16" s="622"/>
      <c r="DK16" s="622"/>
      <c r="DL16" s="622"/>
      <c r="DM16" s="622"/>
      <c r="DN16" s="622"/>
      <c r="DO16" s="622"/>
      <c r="DP16" s="623"/>
      <c r="DQ16" s="627">
        <v>9748</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212934</v>
      </c>
      <c r="S17" s="622"/>
      <c r="T17" s="622"/>
      <c r="U17" s="622"/>
      <c r="V17" s="622"/>
      <c r="W17" s="622"/>
      <c r="X17" s="622"/>
      <c r="Y17" s="623"/>
      <c r="Z17" s="659">
        <v>0.3</v>
      </c>
      <c r="AA17" s="659"/>
      <c r="AB17" s="659"/>
      <c r="AC17" s="659"/>
      <c r="AD17" s="660">
        <v>212934</v>
      </c>
      <c r="AE17" s="660"/>
      <c r="AF17" s="660"/>
      <c r="AG17" s="660"/>
      <c r="AH17" s="660"/>
      <c r="AI17" s="660"/>
      <c r="AJ17" s="660"/>
      <c r="AK17" s="660"/>
      <c r="AL17" s="624">
        <v>0.8</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141</v>
      </c>
      <c r="BH17" s="622"/>
      <c r="BI17" s="622"/>
      <c r="BJ17" s="622"/>
      <c r="BK17" s="622"/>
      <c r="BL17" s="622"/>
      <c r="BM17" s="622"/>
      <c r="BN17" s="623"/>
      <c r="BO17" s="659" t="s">
        <v>131</v>
      </c>
      <c r="BP17" s="659"/>
      <c r="BQ17" s="659"/>
      <c r="BR17" s="659"/>
      <c r="BS17" s="660" t="s">
        <v>141</v>
      </c>
      <c r="BT17" s="660"/>
      <c r="BU17" s="660"/>
      <c r="BV17" s="660"/>
      <c r="BW17" s="660"/>
      <c r="BX17" s="660"/>
      <c r="BY17" s="660"/>
      <c r="BZ17" s="660"/>
      <c r="CA17" s="660"/>
      <c r="CB17" s="700"/>
      <c r="CD17" s="618" t="s">
        <v>273</v>
      </c>
      <c r="CE17" s="619"/>
      <c r="CF17" s="619"/>
      <c r="CG17" s="619"/>
      <c r="CH17" s="619"/>
      <c r="CI17" s="619"/>
      <c r="CJ17" s="619"/>
      <c r="CK17" s="619"/>
      <c r="CL17" s="619"/>
      <c r="CM17" s="619"/>
      <c r="CN17" s="619"/>
      <c r="CO17" s="619"/>
      <c r="CP17" s="619"/>
      <c r="CQ17" s="620"/>
      <c r="CR17" s="621">
        <v>5952706</v>
      </c>
      <c r="CS17" s="622"/>
      <c r="CT17" s="622"/>
      <c r="CU17" s="622"/>
      <c r="CV17" s="622"/>
      <c r="CW17" s="622"/>
      <c r="CX17" s="622"/>
      <c r="CY17" s="623"/>
      <c r="CZ17" s="659">
        <v>9.8000000000000007</v>
      </c>
      <c r="DA17" s="659"/>
      <c r="DB17" s="659"/>
      <c r="DC17" s="659"/>
      <c r="DD17" s="627" t="s">
        <v>240</v>
      </c>
      <c r="DE17" s="622"/>
      <c r="DF17" s="622"/>
      <c r="DG17" s="622"/>
      <c r="DH17" s="622"/>
      <c r="DI17" s="622"/>
      <c r="DJ17" s="622"/>
      <c r="DK17" s="622"/>
      <c r="DL17" s="622"/>
      <c r="DM17" s="622"/>
      <c r="DN17" s="622"/>
      <c r="DO17" s="622"/>
      <c r="DP17" s="623"/>
      <c r="DQ17" s="627">
        <v>5913481</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137862</v>
      </c>
      <c r="S18" s="622"/>
      <c r="T18" s="622"/>
      <c r="U18" s="622"/>
      <c r="V18" s="622"/>
      <c r="W18" s="622"/>
      <c r="X18" s="622"/>
      <c r="Y18" s="623"/>
      <c r="Z18" s="659">
        <v>0.2</v>
      </c>
      <c r="AA18" s="659"/>
      <c r="AB18" s="659"/>
      <c r="AC18" s="659"/>
      <c r="AD18" s="660">
        <v>137862</v>
      </c>
      <c r="AE18" s="660"/>
      <c r="AF18" s="660"/>
      <c r="AG18" s="660"/>
      <c r="AH18" s="660"/>
      <c r="AI18" s="660"/>
      <c r="AJ18" s="660"/>
      <c r="AK18" s="660"/>
      <c r="AL18" s="624">
        <v>0.5</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141</v>
      </c>
      <c r="BP18" s="659"/>
      <c r="BQ18" s="659"/>
      <c r="BR18" s="659"/>
      <c r="BS18" s="660" t="s">
        <v>141</v>
      </c>
      <c r="BT18" s="660"/>
      <c r="BU18" s="660"/>
      <c r="BV18" s="660"/>
      <c r="BW18" s="660"/>
      <c r="BX18" s="660"/>
      <c r="BY18" s="660"/>
      <c r="BZ18" s="660"/>
      <c r="CA18" s="660"/>
      <c r="CB18" s="700"/>
      <c r="CD18" s="618" t="s">
        <v>276</v>
      </c>
      <c r="CE18" s="619"/>
      <c r="CF18" s="619"/>
      <c r="CG18" s="619"/>
      <c r="CH18" s="619"/>
      <c r="CI18" s="619"/>
      <c r="CJ18" s="619"/>
      <c r="CK18" s="619"/>
      <c r="CL18" s="619"/>
      <c r="CM18" s="619"/>
      <c r="CN18" s="619"/>
      <c r="CO18" s="619"/>
      <c r="CP18" s="619"/>
      <c r="CQ18" s="620"/>
      <c r="CR18" s="621" t="s">
        <v>240</v>
      </c>
      <c r="CS18" s="622"/>
      <c r="CT18" s="622"/>
      <c r="CU18" s="622"/>
      <c r="CV18" s="622"/>
      <c r="CW18" s="622"/>
      <c r="CX18" s="622"/>
      <c r="CY18" s="623"/>
      <c r="CZ18" s="659" t="s">
        <v>131</v>
      </c>
      <c r="DA18" s="659"/>
      <c r="DB18" s="659"/>
      <c r="DC18" s="659"/>
      <c r="DD18" s="627" t="s">
        <v>240</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129778</v>
      </c>
      <c r="S19" s="622"/>
      <c r="T19" s="622"/>
      <c r="U19" s="622"/>
      <c r="V19" s="622"/>
      <c r="W19" s="622"/>
      <c r="X19" s="622"/>
      <c r="Y19" s="623"/>
      <c r="Z19" s="659">
        <v>0.2</v>
      </c>
      <c r="AA19" s="659"/>
      <c r="AB19" s="659"/>
      <c r="AC19" s="659"/>
      <c r="AD19" s="660">
        <v>129778</v>
      </c>
      <c r="AE19" s="660"/>
      <c r="AF19" s="660"/>
      <c r="AG19" s="660"/>
      <c r="AH19" s="660"/>
      <c r="AI19" s="660"/>
      <c r="AJ19" s="660"/>
      <c r="AK19" s="660"/>
      <c r="AL19" s="624">
        <v>0.5</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18231</v>
      </c>
      <c r="BH19" s="622"/>
      <c r="BI19" s="622"/>
      <c r="BJ19" s="622"/>
      <c r="BK19" s="622"/>
      <c r="BL19" s="622"/>
      <c r="BM19" s="622"/>
      <c r="BN19" s="623"/>
      <c r="BO19" s="659">
        <v>0.1</v>
      </c>
      <c r="BP19" s="659"/>
      <c r="BQ19" s="659"/>
      <c r="BR19" s="659"/>
      <c r="BS19" s="660" t="s">
        <v>141</v>
      </c>
      <c r="BT19" s="660"/>
      <c r="BU19" s="660"/>
      <c r="BV19" s="660"/>
      <c r="BW19" s="660"/>
      <c r="BX19" s="660"/>
      <c r="BY19" s="660"/>
      <c r="BZ19" s="660"/>
      <c r="CA19" s="660"/>
      <c r="CB19" s="700"/>
      <c r="CD19" s="618" t="s">
        <v>279</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141</v>
      </c>
      <c r="DA19" s="659"/>
      <c r="DB19" s="659"/>
      <c r="DC19" s="659"/>
      <c r="DD19" s="627" t="s">
        <v>131</v>
      </c>
      <c r="DE19" s="622"/>
      <c r="DF19" s="622"/>
      <c r="DG19" s="622"/>
      <c r="DH19" s="622"/>
      <c r="DI19" s="622"/>
      <c r="DJ19" s="622"/>
      <c r="DK19" s="622"/>
      <c r="DL19" s="622"/>
      <c r="DM19" s="622"/>
      <c r="DN19" s="622"/>
      <c r="DO19" s="622"/>
      <c r="DP19" s="623"/>
      <c r="DQ19" s="627" t="s">
        <v>240</v>
      </c>
      <c r="DR19" s="622"/>
      <c r="DS19" s="622"/>
      <c r="DT19" s="622"/>
      <c r="DU19" s="622"/>
      <c r="DV19" s="622"/>
      <c r="DW19" s="622"/>
      <c r="DX19" s="622"/>
      <c r="DY19" s="622"/>
      <c r="DZ19" s="622"/>
      <c r="EA19" s="622"/>
      <c r="EB19" s="622"/>
      <c r="EC19" s="658"/>
    </row>
    <row r="20" spans="2:133" ht="11.25" customHeight="1" x14ac:dyDescent="0.15">
      <c r="B20" s="688" t="s">
        <v>280</v>
      </c>
      <c r="C20" s="689"/>
      <c r="D20" s="689"/>
      <c r="E20" s="689"/>
      <c r="F20" s="689"/>
      <c r="G20" s="689"/>
      <c r="H20" s="689"/>
      <c r="I20" s="689"/>
      <c r="J20" s="689"/>
      <c r="K20" s="689"/>
      <c r="L20" s="689"/>
      <c r="M20" s="689"/>
      <c r="N20" s="689"/>
      <c r="O20" s="689"/>
      <c r="P20" s="689"/>
      <c r="Q20" s="690"/>
      <c r="R20" s="621">
        <v>8084</v>
      </c>
      <c r="S20" s="622"/>
      <c r="T20" s="622"/>
      <c r="U20" s="622"/>
      <c r="V20" s="622"/>
      <c r="W20" s="622"/>
      <c r="X20" s="622"/>
      <c r="Y20" s="623"/>
      <c r="Z20" s="659">
        <v>0</v>
      </c>
      <c r="AA20" s="659"/>
      <c r="AB20" s="659"/>
      <c r="AC20" s="659"/>
      <c r="AD20" s="660">
        <v>8084</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18231</v>
      </c>
      <c r="BH20" s="622"/>
      <c r="BI20" s="622"/>
      <c r="BJ20" s="622"/>
      <c r="BK20" s="622"/>
      <c r="BL20" s="622"/>
      <c r="BM20" s="622"/>
      <c r="BN20" s="623"/>
      <c r="BO20" s="659">
        <v>0.1</v>
      </c>
      <c r="BP20" s="659"/>
      <c r="BQ20" s="659"/>
      <c r="BR20" s="659"/>
      <c r="BS20" s="660" t="s">
        <v>131</v>
      </c>
      <c r="BT20" s="660"/>
      <c r="BU20" s="660"/>
      <c r="BV20" s="660"/>
      <c r="BW20" s="660"/>
      <c r="BX20" s="660"/>
      <c r="BY20" s="660"/>
      <c r="BZ20" s="660"/>
      <c r="CA20" s="660"/>
      <c r="CB20" s="700"/>
      <c r="CD20" s="618" t="s">
        <v>282</v>
      </c>
      <c r="CE20" s="619"/>
      <c r="CF20" s="619"/>
      <c r="CG20" s="619"/>
      <c r="CH20" s="619"/>
      <c r="CI20" s="619"/>
      <c r="CJ20" s="619"/>
      <c r="CK20" s="619"/>
      <c r="CL20" s="619"/>
      <c r="CM20" s="619"/>
      <c r="CN20" s="619"/>
      <c r="CO20" s="619"/>
      <c r="CP20" s="619"/>
      <c r="CQ20" s="620"/>
      <c r="CR20" s="621">
        <v>60793567</v>
      </c>
      <c r="CS20" s="622"/>
      <c r="CT20" s="622"/>
      <c r="CU20" s="622"/>
      <c r="CV20" s="622"/>
      <c r="CW20" s="622"/>
      <c r="CX20" s="622"/>
      <c r="CY20" s="623"/>
      <c r="CZ20" s="659">
        <v>100</v>
      </c>
      <c r="DA20" s="659"/>
      <c r="DB20" s="659"/>
      <c r="DC20" s="659"/>
      <c r="DD20" s="627">
        <v>8029326</v>
      </c>
      <c r="DE20" s="622"/>
      <c r="DF20" s="622"/>
      <c r="DG20" s="622"/>
      <c r="DH20" s="622"/>
      <c r="DI20" s="622"/>
      <c r="DJ20" s="622"/>
      <c r="DK20" s="622"/>
      <c r="DL20" s="622"/>
      <c r="DM20" s="622"/>
      <c r="DN20" s="622"/>
      <c r="DO20" s="622"/>
      <c r="DP20" s="623"/>
      <c r="DQ20" s="627">
        <v>40404517</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9078701</v>
      </c>
      <c r="S21" s="622"/>
      <c r="T21" s="622"/>
      <c r="U21" s="622"/>
      <c r="V21" s="622"/>
      <c r="W21" s="622"/>
      <c r="X21" s="622"/>
      <c r="Y21" s="623"/>
      <c r="Z21" s="659">
        <v>14.8</v>
      </c>
      <c r="AA21" s="659"/>
      <c r="AB21" s="659"/>
      <c r="AC21" s="659"/>
      <c r="AD21" s="660">
        <v>8814128</v>
      </c>
      <c r="AE21" s="660"/>
      <c r="AF21" s="660"/>
      <c r="AG21" s="660"/>
      <c r="AH21" s="660"/>
      <c r="AI21" s="660"/>
      <c r="AJ21" s="660"/>
      <c r="AK21" s="660"/>
      <c r="AL21" s="624">
        <v>32.9</v>
      </c>
      <c r="AM21" s="625"/>
      <c r="AN21" s="625"/>
      <c r="AO21" s="661"/>
      <c r="AP21" s="618" t="s">
        <v>284</v>
      </c>
      <c r="AQ21" s="698"/>
      <c r="AR21" s="698"/>
      <c r="AS21" s="698"/>
      <c r="AT21" s="698"/>
      <c r="AU21" s="698"/>
      <c r="AV21" s="698"/>
      <c r="AW21" s="698"/>
      <c r="AX21" s="698"/>
      <c r="AY21" s="698"/>
      <c r="AZ21" s="698"/>
      <c r="BA21" s="698"/>
      <c r="BB21" s="698"/>
      <c r="BC21" s="698"/>
      <c r="BD21" s="698"/>
      <c r="BE21" s="698"/>
      <c r="BF21" s="699"/>
      <c r="BG21" s="621">
        <v>18231</v>
      </c>
      <c r="BH21" s="622"/>
      <c r="BI21" s="622"/>
      <c r="BJ21" s="622"/>
      <c r="BK21" s="622"/>
      <c r="BL21" s="622"/>
      <c r="BM21" s="622"/>
      <c r="BN21" s="623"/>
      <c r="BO21" s="659">
        <v>0.1</v>
      </c>
      <c r="BP21" s="659"/>
      <c r="BQ21" s="659"/>
      <c r="BR21" s="659"/>
      <c r="BS21" s="660" t="s">
        <v>141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v>8814128</v>
      </c>
      <c r="S22" s="622"/>
      <c r="T22" s="622"/>
      <c r="U22" s="622"/>
      <c r="V22" s="622"/>
      <c r="W22" s="622"/>
      <c r="X22" s="622"/>
      <c r="Y22" s="623"/>
      <c r="Z22" s="659">
        <v>14.4</v>
      </c>
      <c r="AA22" s="659"/>
      <c r="AB22" s="659"/>
      <c r="AC22" s="659"/>
      <c r="AD22" s="660">
        <v>8814128</v>
      </c>
      <c r="AE22" s="660"/>
      <c r="AF22" s="660"/>
      <c r="AG22" s="660"/>
      <c r="AH22" s="660"/>
      <c r="AI22" s="660"/>
      <c r="AJ22" s="660"/>
      <c r="AK22" s="660"/>
      <c r="AL22" s="624">
        <v>32.9</v>
      </c>
      <c r="AM22" s="625"/>
      <c r="AN22" s="625"/>
      <c r="AO22" s="661"/>
      <c r="AP22" s="618" t="s">
        <v>286</v>
      </c>
      <c r="AQ22" s="698"/>
      <c r="AR22" s="698"/>
      <c r="AS22" s="698"/>
      <c r="AT22" s="698"/>
      <c r="AU22" s="698"/>
      <c r="AV22" s="698"/>
      <c r="AW22" s="698"/>
      <c r="AX22" s="698"/>
      <c r="AY22" s="698"/>
      <c r="AZ22" s="698"/>
      <c r="BA22" s="698"/>
      <c r="BB22" s="698"/>
      <c r="BC22" s="698"/>
      <c r="BD22" s="698"/>
      <c r="BE22" s="698"/>
      <c r="BF22" s="699"/>
      <c r="BG22" s="621" t="s">
        <v>240</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700"/>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v>264573</v>
      </c>
      <c r="S23" s="622"/>
      <c r="T23" s="622"/>
      <c r="U23" s="622"/>
      <c r="V23" s="622"/>
      <c r="W23" s="622"/>
      <c r="X23" s="622"/>
      <c r="Y23" s="623"/>
      <c r="Z23" s="659">
        <v>0.4</v>
      </c>
      <c r="AA23" s="659"/>
      <c r="AB23" s="659"/>
      <c r="AC23" s="659"/>
      <c r="AD23" s="660" t="s">
        <v>131</v>
      </c>
      <c r="AE23" s="660"/>
      <c r="AF23" s="660"/>
      <c r="AG23" s="660"/>
      <c r="AH23" s="660"/>
      <c r="AI23" s="660"/>
      <c r="AJ23" s="660"/>
      <c r="AK23" s="660"/>
      <c r="AL23" s="624" t="s">
        <v>131</v>
      </c>
      <c r="AM23" s="625"/>
      <c r="AN23" s="625"/>
      <c r="AO23" s="661"/>
      <c r="AP23" s="618" t="s">
        <v>289</v>
      </c>
      <c r="AQ23" s="698"/>
      <c r="AR23" s="698"/>
      <c r="AS23" s="698"/>
      <c r="AT23" s="698"/>
      <c r="AU23" s="698"/>
      <c r="AV23" s="698"/>
      <c r="AW23" s="698"/>
      <c r="AX23" s="698"/>
      <c r="AY23" s="698"/>
      <c r="AZ23" s="698"/>
      <c r="BA23" s="698"/>
      <c r="BB23" s="698"/>
      <c r="BC23" s="698"/>
      <c r="BD23" s="698"/>
      <c r="BE23" s="698"/>
      <c r="BF23" s="699"/>
      <c r="BG23" s="621" t="s">
        <v>240</v>
      </c>
      <c r="BH23" s="622"/>
      <c r="BI23" s="622"/>
      <c r="BJ23" s="622"/>
      <c r="BK23" s="622"/>
      <c r="BL23" s="622"/>
      <c r="BM23" s="622"/>
      <c r="BN23" s="623"/>
      <c r="BO23" s="659" t="s">
        <v>131</v>
      </c>
      <c r="BP23" s="659"/>
      <c r="BQ23" s="659"/>
      <c r="BR23" s="659"/>
      <c r="BS23" s="660" t="s">
        <v>141</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59" t="s">
        <v>131</v>
      </c>
      <c r="AA24" s="659"/>
      <c r="AB24" s="659"/>
      <c r="AC24" s="659"/>
      <c r="AD24" s="660" t="s">
        <v>131</v>
      </c>
      <c r="AE24" s="660"/>
      <c r="AF24" s="660"/>
      <c r="AG24" s="660"/>
      <c r="AH24" s="660"/>
      <c r="AI24" s="660"/>
      <c r="AJ24" s="660"/>
      <c r="AK24" s="660"/>
      <c r="AL24" s="624" t="s">
        <v>131</v>
      </c>
      <c r="AM24" s="625"/>
      <c r="AN24" s="625"/>
      <c r="AO24" s="661"/>
      <c r="AP24" s="618" t="s">
        <v>296</v>
      </c>
      <c r="AQ24" s="698"/>
      <c r="AR24" s="698"/>
      <c r="AS24" s="698"/>
      <c r="AT24" s="698"/>
      <c r="AU24" s="698"/>
      <c r="AV24" s="698"/>
      <c r="AW24" s="698"/>
      <c r="AX24" s="698"/>
      <c r="AY24" s="698"/>
      <c r="AZ24" s="698"/>
      <c r="BA24" s="698"/>
      <c r="BB24" s="698"/>
      <c r="BC24" s="698"/>
      <c r="BD24" s="698"/>
      <c r="BE24" s="698"/>
      <c r="BF24" s="699"/>
      <c r="BG24" s="621" t="s">
        <v>141</v>
      </c>
      <c r="BH24" s="622"/>
      <c r="BI24" s="622"/>
      <c r="BJ24" s="622"/>
      <c r="BK24" s="622"/>
      <c r="BL24" s="622"/>
      <c r="BM24" s="622"/>
      <c r="BN24" s="623"/>
      <c r="BO24" s="659" t="s">
        <v>141</v>
      </c>
      <c r="BP24" s="659"/>
      <c r="BQ24" s="659"/>
      <c r="BR24" s="659"/>
      <c r="BS24" s="660" t="s">
        <v>240</v>
      </c>
      <c r="BT24" s="660"/>
      <c r="BU24" s="660"/>
      <c r="BV24" s="660"/>
      <c r="BW24" s="660"/>
      <c r="BX24" s="660"/>
      <c r="BY24" s="660"/>
      <c r="BZ24" s="660"/>
      <c r="CA24" s="660"/>
      <c r="CB24" s="700"/>
      <c r="CD24" s="679" t="s">
        <v>297</v>
      </c>
      <c r="CE24" s="680"/>
      <c r="CF24" s="680"/>
      <c r="CG24" s="680"/>
      <c r="CH24" s="680"/>
      <c r="CI24" s="680"/>
      <c r="CJ24" s="680"/>
      <c r="CK24" s="680"/>
      <c r="CL24" s="680"/>
      <c r="CM24" s="680"/>
      <c r="CN24" s="680"/>
      <c r="CO24" s="680"/>
      <c r="CP24" s="680"/>
      <c r="CQ24" s="681"/>
      <c r="CR24" s="676">
        <v>26289841</v>
      </c>
      <c r="CS24" s="677"/>
      <c r="CT24" s="677"/>
      <c r="CU24" s="677"/>
      <c r="CV24" s="677"/>
      <c r="CW24" s="677"/>
      <c r="CX24" s="677"/>
      <c r="CY24" s="702"/>
      <c r="CZ24" s="703">
        <v>43.2</v>
      </c>
      <c r="DA24" s="685"/>
      <c r="DB24" s="685"/>
      <c r="DC24" s="705"/>
      <c r="DD24" s="701">
        <v>17488112</v>
      </c>
      <c r="DE24" s="677"/>
      <c r="DF24" s="677"/>
      <c r="DG24" s="677"/>
      <c r="DH24" s="677"/>
      <c r="DI24" s="677"/>
      <c r="DJ24" s="677"/>
      <c r="DK24" s="702"/>
      <c r="DL24" s="701">
        <v>15693013</v>
      </c>
      <c r="DM24" s="677"/>
      <c r="DN24" s="677"/>
      <c r="DO24" s="677"/>
      <c r="DP24" s="677"/>
      <c r="DQ24" s="677"/>
      <c r="DR24" s="677"/>
      <c r="DS24" s="677"/>
      <c r="DT24" s="677"/>
      <c r="DU24" s="677"/>
      <c r="DV24" s="702"/>
      <c r="DW24" s="703">
        <v>57.5</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26859641</v>
      </c>
      <c r="S25" s="622"/>
      <c r="T25" s="622"/>
      <c r="U25" s="622"/>
      <c r="V25" s="622"/>
      <c r="W25" s="622"/>
      <c r="X25" s="622"/>
      <c r="Y25" s="623"/>
      <c r="Z25" s="659">
        <v>43.8</v>
      </c>
      <c r="AA25" s="659"/>
      <c r="AB25" s="659"/>
      <c r="AC25" s="659"/>
      <c r="AD25" s="660">
        <v>26595068</v>
      </c>
      <c r="AE25" s="660"/>
      <c r="AF25" s="660"/>
      <c r="AG25" s="660"/>
      <c r="AH25" s="660"/>
      <c r="AI25" s="660"/>
      <c r="AJ25" s="660"/>
      <c r="AK25" s="660"/>
      <c r="AL25" s="624">
        <v>99.3</v>
      </c>
      <c r="AM25" s="625"/>
      <c r="AN25" s="625"/>
      <c r="AO25" s="661"/>
      <c r="AP25" s="618" t="s">
        <v>299</v>
      </c>
      <c r="AQ25" s="698"/>
      <c r="AR25" s="698"/>
      <c r="AS25" s="698"/>
      <c r="AT25" s="698"/>
      <c r="AU25" s="698"/>
      <c r="AV25" s="698"/>
      <c r="AW25" s="698"/>
      <c r="AX25" s="698"/>
      <c r="AY25" s="698"/>
      <c r="AZ25" s="698"/>
      <c r="BA25" s="698"/>
      <c r="BB25" s="698"/>
      <c r="BC25" s="698"/>
      <c r="BD25" s="698"/>
      <c r="BE25" s="698"/>
      <c r="BF25" s="699"/>
      <c r="BG25" s="621" t="s">
        <v>131</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700"/>
      <c r="CD25" s="618" t="s">
        <v>300</v>
      </c>
      <c r="CE25" s="619"/>
      <c r="CF25" s="619"/>
      <c r="CG25" s="619"/>
      <c r="CH25" s="619"/>
      <c r="CI25" s="619"/>
      <c r="CJ25" s="619"/>
      <c r="CK25" s="619"/>
      <c r="CL25" s="619"/>
      <c r="CM25" s="619"/>
      <c r="CN25" s="619"/>
      <c r="CO25" s="619"/>
      <c r="CP25" s="619"/>
      <c r="CQ25" s="620"/>
      <c r="CR25" s="621">
        <v>8575272</v>
      </c>
      <c r="CS25" s="634"/>
      <c r="CT25" s="634"/>
      <c r="CU25" s="634"/>
      <c r="CV25" s="634"/>
      <c r="CW25" s="634"/>
      <c r="CX25" s="634"/>
      <c r="CY25" s="635"/>
      <c r="CZ25" s="624">
        <v>14.1</v>
      </c>
      <c r="DA25" s="636"/>
      <c r="DB25" s="636"/>
      <c r="DC25" s="637"/>
      <c r="DD25" s="627">
        <v>7843723</v>
      </c>
      <c r="DE25" s="634"/>
      <c r="DF25" s="634"/>
      <c r="DG25" s="634"/>
      <c r="DH25" s="634"/>
      <c r="DI25" s="634"/>
      <c r="DJ25" s="634"/>
      <c r="DK25" s="635"/>
      <c r="DL25" s="627">
        <v>6086642</v>
      </c>
      <c r="DM25" s="634"/>
      <c r="DN25" s="634"/>
      <c r="DO25" s="634"/>
      <c r="DP25" s="634"/>
      <c r="DQ25" s="634"/>
      <c r="DR25" s="634"/>
      <c r="DS25" s="634"/>
      <c r="DT25" s="634"/>
      <c r="DU25" s="634"/>
      <c r="DV25" s="635"/>
      <c r="DW25" s="624">
        <v>22.3</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16462</v>
      </c>
      <c r="S26" s="622"/>
      <c r="T26" s="622"/>
      <c r="U26" s="622"/>
      <c r="V26" s="622"/>
      <c r="W26" s="622"/>
      <c r="X26" s="622"/>
      <c r="Y26" s="623"/>
      <c r="Z26" s="659">
        <v>0</v>
      </c>
      <c r="AA26" s="659"/>
      <c r="AB26" s="659"/>
      <c r="AC26" s="659"/>
      <c r="AD26" s="660">
        <v>16462</v>
      </c>
      <c r="AE26" s="660"/>
      <c r="AF26" s="660"/>
      <c r="AG26" s="660"/>
      <c r="AH26" s="660"/>
      <c r="AI26" s="660"/>
      <c r="AJ26" s="660"/>
      <c r="AK26" s="660"/>
      <c r="AL26" s="624">
        <v>0.1</v>
      </c>
      <c r="AM26" s="625"/>
      <c r="AN26" s="625"/>
      <c r="AO26" s="661"/>
      <c r="AP26" s="618" t="s">
        <v>302</v>
      </c>
      <c r="AQ26" s="698"/>
      <c r="AR26" s="698"/>
      <c r="AS26" s="698"/>
      <c r="AT26" s="698"/>
      <c r="AU26" s="698"/>
      <c r="AV26" s="698"/>
      <c r="AW26" s="698"/>
      <c r="AX26" s="698"/>
      <c r="AY26" s="698"/>
      <c r="AZ26" s="698"/>
      <c r="BA26" s="698"/>
      <c r="BB26" s="698"/>
      <c r="BC26" s="698"/>
      <c r="BD26" s="698"/>
      <c r="BE26" s="698"/>
      <c r="BF26" s="699"/>
      <c r="BG26" s="621" t="s">
        <v>141</v>
      </c>
      <c r="BH26" s="622"/>
      <c r="BI26" s="622"/>
      <c r="BJ26" s="622"/>
      <c r="BK26" s="622"/>
      <c r="BL26" s="622"/>
      <c r="BM26" s="622"/>
      <c r="BN26" s="623"/>
      <c r="BO26" s="659" t="s">
        <v>131</v>
      </c>
      <c r="BP26" s="659"/>
      <c r="BQ26" s="659"/>
      <c r="BR26" s="659"/>
      <c r="BS26" s="660" t="s">
        <v>141</v>
      </c>
      <c r="BT26" s="660"/>
      <c r="BU26" s="660"/>
      <c r="BV26" s="660"/>
      <c r="BW26" s="660"/>
      <c r="BX26" s="660"/>
      <c r="BY26" s="660"/>
      <c r="BZ26" s="660"/>
      <c r="CA26" s="660"/>
      <c r="CB26" s="700"/>
      <c r="CD26" s="618" t="s">
        <v>303</v>
      </c>
      <c r="CE26" s="619"/>
      <c r="CF26" s="619"/>
      <c r="CG26" s="619"/>
      <c r="CH26" s="619"/>
      <c r="CI26" s="619"/>
      <c r="CJ26" s="619"/>
      <c r="CK26" s="619"/>
      <c r="CL26" s="619"/>
      <c r="CM26" s="619"/>
      <c r="CN26" s="619"/>
      <c r="CO26" s="619"/>
      <c r="CP26" s="619"/>
      <c r="CQ26" s="620"/>
      <c r="CR26" s="621">
        <v>5430344</v>
      </c>
      <c r="CS26" s="622"/>
      <c r="CT26" s="622"/>
      <c r="CU26" s="622"/>
      <c r="CV26" s="622"/>
      <c r="CW26" s="622"/>
      <c r="CX26" s="622"/>
      <c r="CY26" s="623"/>
      <c r="CZ26" s="624">
        <v>8.9</v>
      </c>
      <c r="DA26" s="636"/>
      <c r="DB26" s="636"/>
      <c r="DC26" s="637"/>
      <c r="DD26" s="627">
        <v>4862256</v>
      </c>
      <c r="DE26" s="622"/>
      <c r="DF26" s="622"/>
      <c r="DG26" s="622"/>
      <c r="DH26" s="622"/>
      <c r="DI26" s="622"/>
      <c r="DJ26" s="622"/>
      <c r="DK26" s="623"/>
      <c r="DL26" s="627" t="s">
        <v>141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442935</v>
      </c>
      <c r="S27" s="622"/>
      <c r="T27" s="622"/>
      <c r="U27" s="622"/>
      <c r="V27" s="622"/>
      <c r="W27" s="622"/>
      <c r="X27" s="622"/>
      <c r="Y27" s="623"/>
      <c r="Z27" s="659">
        <v>0.7</v>
      </c>
      <c r="AA27" s="659"/>
      <c r="AB27" s="659"/>
      <c r="AC27" s="659"/>
      <c r="AD27" s="660">
        <v>7853</v>
      </c>
      <c r="AE27" s="660"/>
      <c r="AF27" s="660"/>
      <c r="AG27" s="660"/>
      <c r="AH27" s="660"/>
      <c r="AI27" s="660"/>
      <c r="AJ27" s="660"/>
      <c r="AK27" s="660"/>
      <c r="AL27" s="624">
        <v>0</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14190666</v>
      </c>
      <c r="BH27" s="622"/>
      <c r="BI27" s="622"/>
      <c r="BJ27" s="622"/>
      <c r="BK27" s="622"/>
      <c r="BL27" s="622"/>
      <c r="BM27" s="622"/>
      <c r="BN27" s="623"/>
      <c r="BO27" s="659">
        <v>100</v>
      </c>
      <c r="BP27" s="659"/>
      <c r="BQ27" s="659"/>
      <c r="BR27" s="659"/>
      <c r="BS27" s="660">
        <v>202954</v>
      </c>
      <c r="BT27" s="660"/>
      <c r="BU27" s="660"/>
      <c r="BV27" s="660"/>
      <c r="BW27" s="660"/>
      <c r="BX27" s="660"/>
      <c r="BY27" s="660"/>
      <c r="BZ27" s="660"/>
      <c r="CA27" s="660"/>
      <c r="CB27" s="700"/>
      <c r="CD27" s="618" t="s">
        <v>306</v>
      </c>
      <c r="CE27" s="619"/>
      <c r="CF27" s="619"/>
      <c r="CG27" s="619"/>
      <c r="CH27" s="619"/>
      <c r="CI27" s="619"/>
      <c r="CJ27" s="619"/>
      <c r="CK27" s="619"/>
      <c r="CL27" s="619"/>
      <c r="CM27" s="619"/>
      <c r="CN27" s="619"/>
      <c r="CO27" s="619"/>
      <c r="CP27" s="619"/>
      <c r="CQ27" s="620"/>
      <c r="CR27" s="621">
        <v>11761863</v>
      </c>
      <c r="CS27" s="634"/>
      <c r="CT27" s="634"/>
      <c r="CU27" s="634"/>
      <c r="CV27" s="634"/>
      <c r="CW27" s="634"/>
      <c r="CX27" s="634"/>
      <c r="CY27" s="635"/>
      <c r="CZ27" s="624">
        <v>19.3</v>
      </c>
      <c r="DA27" s="636"/>
      <c r="DB27" s="636"/>
      <c r="DC27" s="637"/>
      <c r="DD27" s="627">
        <v>3730908</v>
      </c>
      <c r="DE27" s="634"/>
      <c r="DF27" s="634"/>
      <c r="DG27" s="634"/>
      <c r="DH27" s="634"/>
      <c r="DI27" s="634"/>
      <c r="DJ27" s="634"/>
      <c r="DK27" s="635"/>
      <c r="DL27" s="627">
        <v>3692890</v>
      </c>
      <c r="DM27" s="634"/>
      <c r="DN27" s="634"/>
      <c r="DO27" s="634"/>
      <c r="DP27" s="634"/>
      <c r="DQ27" s="634"/>
      <c r="DR27" s="634"/>
      <c r="DS27" s="634"/>
      <c r="DT27" s="634"/>
      <c r="DU27" s="634"/>
      <c r="DV27" s="635"/>
      <c r="DW27" s="624">
        <v>13.5</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568488</v>
      </c>
      <c r="S28" s="622"/>
      <c r="T28" s="622"/>
      <c r="U28" s="622"/>
      <c r="V28" s="622"/>
      <c r="W28" s="622"/>
      <c r="X28" s="622"/>
      <c r="Y28" s="623"/>
      <c r="Z28" s="659">
        <v>0.9</v>
      </c>
      <c r="AA28" s="659"/>
      <c r="AB28" s="659"/>
      <c r="AC28" s="659"/>
      <c r="AD28" s="660">
        <v>56842</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5952706</v>
      </c>
      <c r="CS28" s="622"/>
      <c r="CT28" s="622"/>
      <c r="CU28" s="622"/>
      <c r="CV28" s="622"/>
      <c r="CW28" s="622"/>
      <c r="CX28" s="622"/>
      <c r="CY28" s="623"/>
      <c r="CZ28" s="624">
        <v>9.8000000000000007</v>
      </c>
      <c r="DA28" s="636"/>
      <c r="DB28" s="636"/>
      <c r="DC28" s="637"/>
      <c r="DD28" s="627">
        <v>5913481</v>
      </c>
      <c r="DE28" s="622"/>
      <c r="DF28" s="622"/>
      <c r="DG28" s="622"/>
      <c r="DH28" s="622"/>
      <c r="DI28" s="622"/>
      <c r="DJ28" s="622"/>
      <c r="DK28" s="623"/>
      <c r="DL28" s="627">
        <v>5913481</v>
      </c>
      <c r="DM28" s="622"/>
      <c r="DN28" s="622"/>
      <c r="DO28" s="622"/>
      <c r="DP28" s="622"/>
      <c r="DQ28" s="622"/>
      <c r="DR28" s="622"/>
      <c r="DS28" s="622"/>
      <c r="DT28" s="622"/>
      <c r="DU28" s="622"/>
      <c r="DV28" s="623"/>
      <c r="DW28" s="624">
        <v>21.7</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343484</v>
      </c>
      <c r="S29" s="622"/>
      <c r="T29" s="622"/>
      <c r="U29" s="622"/>
      <c r="V29" s="622"/>
      <c r="W29" s="622"/>
      <c r="X29" s="622"/>
      <c r="Y29" s="623"/>
      <c r="Z29" s="659">
        <v>0.6</v>
      </c>
      <c r="AA29" s="659"/>
      <c r="AB29" s="659"/>
      <c r="AC29" s="659"/>
      <c r="AD29" s="660" t="s">
        <v>240</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310</v>
      </c>
      <c r="CE29" s="641"/>
      <c r="CF29" s="618" t="s">
        <v>311</v>
      </c>
      <c r="CG29" s="619"/>
      <c r="CH29" s="619"/>
      <c r="CI29" s="619"/>
      <c r="CJ29" s="619"/>
      <c r="CK29" s="619"/>
      <c r="CL29" s="619"/>
      <c r="CM29" s="619"/>
      <c r="CN29" s="619"/>
      <c r="CO29" s="619"/>
      <c r="CP29" s="619"/>
      <c r="CQ29" s="620"/>
      <c r="CR29" s="621">
        <v>5952706</v>
      </c>
      <c r="CS29" s="634"/>
      <c r="CT29" s="634"/>
      <c r="CU29" s="634"/>
      <c r="CV29" s="634"/>
      <c r="CW29" s="634"/>
      <c r="CX29" s="634"/>
      <c r="CY29" s="635"/>
      <c r="CZ29" s="624">
        <v>9.8000000000000007</v>
      </c>
      <c r="DA29" s="636"/>
      <c r="DB29" s="636"/>
      <c r="DC29" s="637"/>
      <c r="DD29" s="627">
        <v>5913481</v>
      </c>
      <c r="DE29" s="634"/>
      <c r="DF29" s="634"/>
      <c r="DG29" s="634"/>
      <c r="DH29" s="634"/>
      <c r="DI29" s="634"/>
      <c r="DJ29" s="634"/>
      <c r="DK29" s="635"/>
      <c r="DL29" s="627">
        <v>5913481</v>
      </c>
      <c r="DM29" s="634"/>
      <c r="DN29" s="634"/>
      <c r="DO29" s="634"/>
      <c r="DP29" s="634"/>
      <c r="DQ29" s="634"/>
      <c r="DR29" s="634"/>
      <c r="DS29" s="634"/>
      <c r="DT29" s="634"/>
      <c r="DU29" s="634"/>
      <c r="DV29" s="635"/>
      <c r="DW29" s="624">
        <v>21.7</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10075093</v>
      </c>
      <c r="S30" s="622"/>
      <c r="T30" s="622"/>
      <c r="U30" s="622"/>
      <c r="V30" s="622"/>
      <c r="W30" s="622"/>
      <c r="X30" s="622"/>
      <c r="Y30" s="623"/>
      <c r="Z30" s="659">
        <v>16.399999999999999</v>
      </c>
      <c r="AA30" s="659"/>
      <c r="AB30" s="659"/>
      <c r="AC30" s="659"/>
      <c r="AD30" s="660" t="s">
        <v>131</v>
      </c>
      <c r="AE30" s="660"/>
      <c r="AF30" s="660"/>
      <c r="AG30" s="660"/>
      <c r="AH30" s="660"/>
      <c r="AI30" s="660"/>
      <c r="AJ30" s="660"/>
      <c r="AK30" s="660"/>
      <c r="AL30" s="624" t="s">
        <v>131</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313</v>
      </c>
      <c r="BH30" s="691"/>
      <c r="BI30" s="691"/>
      <c r="BJ30" s="691"/>
      <c r="BK30" s="691"/>
      <c r="BL30" s="691"/>
      <c r="BM30" s="691"/>
      <c r="BN30" s="691"/>
      <c r="BO30" s="691"/>
      <c r="BP30" s="691"/>
      <c r="BQ30" s="692"/>
      <c r="BR30" s="673" t="s">
        <v>314</v>
      </c>
      <c r="BS30" s="691"/>
      <c r="BT30" s="691"/>
      <c r="BU30" s="691"/>
      <c r="BV30" s="691"/>
      <c r="BW30" s="691"/>
      <c r="BX30" s="691"/>
      <c r="BY30" s="691"/>
      <c r="BZ30" s="691"/>
      <c r="CA30" s="691"/>
      <c r="CB30" s="692"/>
      <c r="CD30" s="642"/>
      <c r="CE30" s="643"/>
      <c r="CF30" s="618" t="s">
        <v>315</v>
      </c>
      <c r="CG30" s="619"/>
      <c r="CH30" s="619"/>
      <c r="CI30" s="619"/>
      <c r="CJ30" s="619"/>
      <c r="CK30" s="619"/>
      <c r="CL30" s="619"/>
      <c r="CM30" s="619"/>
      <c r="CN30" s="619"/>
      <c r="CO30" s="619"/>
      <c r="CP30" s="619"/>
      <c r="CQ30" s="620"/>
      <c r="CR30" s="621">
        <v>5808952</v>
      </c>
      <c r="CS30" s="622"/>
      <c r="CT30" s="622"/>
      <c r="CU30" s="622"/>
      <c r="CV30" s="622"/>
      <c r="CW30" s="622"/>
      <c r="CX30" s="622"/>
      <c r="CY30" s="623"/>
      <c r="CZ30" s="624">
        <v>9.6</v>
      </c>
      <c r="DA30" s="636"/>
      <c r="DB30" s="636"/>
      <c r="DC30" s="637"/>
      <c r="DD30" s="627">
        <v>5770957</v>
      </c>
      <c r="DE30" s="622"/>
      <c r="DF30" s="622"/>
      <c r="DG30" s="622"/>
      <c r="DH30" s="622"/>
      <c r="DI30" s="622"/>
      <c r="DJ30" s="622"/>
      <c r="DK30" s="623"/>
      <c r="DL30" s="627">
        <v>5770957</v>
      </c>
      <c r="DM30" s="622"/>
      <c r="DN30" s="622"/>
      <c r="DO30" s="622"/>
      <c r="DP30" s="622"/>
      <c r="DQ30" s="622"/>
      <c r="DR30" s="622"/>
      <c r="DS30" s="622"/>
      <c r="DT30" s="622"/>
      <c r="DU30" s="622"/>
      <c r="DV30" s="623"/>
      <c r="DW30" s="624">
        <v>21.1</v>
      </c>
      <c r="DX30" s="636"/>
      <c r="DY30" s="636"/>
      <c r="DZ30" s="636"/>
      <c r="EA30" s="636"/>
      <c r="EB30" s="636"/>
      <c r="EC30" s="648"/>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240</v>
      </c>
      <c r="AM31" s="625"/>
      <c r="AN31" s="625"/>
      <c r="AO31" s="661"/>
      <c r="AP31" s="693" t="s">
        <v>317</v>
      </c>
      <c r="AQ31" s="694"/>
      <c r="AR31" s="694"/>
      <c r="AS31" s="694"/>
      <c r="AT31" s="695" t="s">
        <v>318</v>
      </c>
      <c r="AU31" s="218"/>
      <c r="AV31" s="218"/>
      <c r="AW31" s="218"/>
      <c r="AX31" s="679" t="s">
        <v>192</v>
      </c>
      <c r="AY31" s="680"/>
      <c r="AZ31" s="680"/>
      <c r="BA31" s="680"/>
      <c r="BB31" s="680"/>
      <c r="BC31" s="680"/>
      <c r="BD31" s="680"/>
      <c r="BE31" s="680"/>
      <c r="BF31" s="681"/>
      <c r="BG31" s="683">
        <v>99</v>
      </c>
      <c r="BH31" s="684"/>
      <c r="BI31" s="684"/>
      <c r="BJ31" s="684"/>
      <c r="BK31" s="684"/>
      <c r="BL31" s="684"/>
      <c r="BM31" s="685">
        <v>97.5</v>
      </c>
      <c r="BN31" s="684"/>
      <c r="BO31" s="684"/>
      <c r="BP31" s="684"/>
      <c r="BQ31" s="686"/>
      <c r="BR31" s="683">
        <v>99.3</v>
      </c>
      <c r="BS31" s="684"/>
      <c r="BT31" s="684"/>
      <c r="BU31" s="684"/>
      <c r="BV31" s="684"/>
      <c r="BW31" s="684"/>
      <c r="BX31" s="685">
        <v>97.8</v>
      </c>
      <c r="BY31" s="684"/>
      <c r="BZ31" s="684"/>
      <c r="CA31" s="684"/>
      <c r="CB31" s="686"/>
      <c r="CD31" s="642"/>
      <c r="CE31" s="643"/>
      <c r="CF31" s="618" t="s">
        <v>319</v>
      </c>
      <c r="CG31" s="619"/>
      <c r="CH31" s="619"/>
      <c r="CI31" s="619"/>
      <c r="CJ31" s="619"/>
      <c r="CK31" s="619"/>
      <c r="CL31" s="619"/>
      <c r="CM31" s="619"/>
      <c r="CN31" s="619"/>
      <c r="CO31" s="619"/>
      <c r="CP31" s="619"/>
      <c r="CQ31" s="620"/>
      <c r="CR31" s="621">
        <v>143754</v>
      </c>
      <c r="CS31" s="634"/>
      <c r="CT31" s="634"/>
      <c r="CU31" s="634"/>
      <c r="CV31" s="634"/>
      <c r="CW31" s="634"/>
      <c r="CX31" s="634"/>
      <c r="CY31" s="635"/>
      <c r="CZ31" s="624">
        <v>0.2</v>
      </c>
      <c r="DA31" s="636"/>
      <c r="DB31" s="636"/>
      <c r="DC31" s="637"/>
      <c r="DD31" s="627">
        <v>142524</v>
      </c>
      <c r="DE31" s="634"/>
      <c r="DF31" s="634"/>
      <c r="DG31" s="634"/>
      <c r="DH31" s="634"/>
      <c r="DI31" s="634"/>
      <c r="DJ31" s="634"/>
      <c r="DK31" s="635"/>
      <c r="DL31" s="627">
        <v>142524</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3445368</v>
      </c>
      <c r="S32" s="622"/>
      <c r="T32" s="622"/>
      <c r="U32" s="622"/>
      <c r="V32" s="622"/>
      <c r="W32" s="622"/>
      <c r="X32" s="622"/>
      <c r="Y32" s="623"/>
      <c r="Z32" s="659">
        <v>5.6</v>
      </c>
      <c r="AA32" s="659"/>
      <c r="AB32" s="659"/>
      <c r="AC32" s="659"/>
      <c r="AD32" s="660" t="s">
        <v>240</v>
      </c>
      <c r="AE32" s="660"/>
      <c r="AF32" s="660"/>
      <c r="AG32" s="660"/>
      <c r="AH32" s="660"/>
      <c r="AI32" s="660"/>
      <c r="AJ32" s="660"/>
      <c r="AK32" s="660"/>
      <c r="AL32" s="624" t="s">
        <v>131</v>
      </c>
      <c r="AM32" s="625"/>
      <c r="AN32" s="625"/>
      <c r="AO32" s="661"/>
      <c r="AP32" s="662"/>
      <c r="AQ32" s="663"/>
      <c r="AR32" s="663"/>
      <c r="AS32" s="663"/>
      <c r="AT32" s="696"/>
      <c r="AU32" s="214" t="s">
        <v>321</v>
      </c>
      <c r="AX32" s="618" t="s">
        <v>322</v>
      </c>
      <c r="AY32" s="619"/>
      <c r="AZ32" s="619"/>
      <c r="BA32" s="619"/>
      <c r="BB32" s="619"/>
      <c r="BC32" s="619"/>
      <c r="BD32" s="619"/>
      <c r="BE32" s="619"/>
      <c r="BF32" s="620"/>
      <c r="BG32" s="687">
        <v>98.8</v>
      </c>
      <c r="BH32" s="634"/>
      <c r="BI32" s="634"/>
      <c r="BJ32" s="634"/>
      <c r="BK32" s="634"/>
      <c r="BL32" s="634"/>
      <c r="BM32" s="625">
        <v>97.2</v>
      </c>
      <c r="BN32" s="634"/>
      <c r="BO32" s="634"/>
      <c r="BP32" s="634"/>
      <c r="BQ32" s="657"/>
      <c r="BR32" s="687">
        <v>99.2</v>
      </c>
      <c r="BS32" s="634"/>
      <c r="BT32" s="634"/>
      <c r="BU32" s="634"/>
      <c r="BV32" s="634"/>
      <c r="BW32" s="634"/>
      <c r="BX32" s="625">
        <v>97.6</v>
      </c>
      <c r="BY32" s="634"/>
      <c r="BZ32" s="634"/>
      <c r="CA32" s="634"/>
      <c r="CB32" s="657"/>
      <c r="CD32" s="644"/>
      <c r="CE32" s="645"/>
      <c r="CF32" s="618" t="s">
        <v>323</v>
      </c>
      <c r="CG32" s="619"/>
      <c r="CH32" s="619"/>
      <c r="CI32" s="619"/>
      <c r="CJ32" s="619"/>
      <c r="CK32" s="619"/>
      <c r="CL32" s="619"/>
      <c r="CM32" s="619"/>
      <c r="CN32" s="619"/>
      <c r="CO32" s="619"/>
      <c r="CP32" s="619"/>
      <c r="CQ32" s="620"/>
      <c r="CR32" s="621" t="s">
        <v>141</v>
      </c>
      <c r="CS32" s="622"/>
      <c r="CT32" s="622"/>
      <c r="CU32" s="622"/>
      <c r="CV32" s="622"/>
      <c r="CW32" s="622"/>
      <c r="CX32" s="622"/>
      <c r="CY32" s="623"/>
      <c r="CZ32" s="624" t="s">
        <v>141</v>
      </c>
      <c r="DA32" s="636"/>
      <c r="DB32" s="636"/>
      <c r="DC32" s="637"/>
      <c r="DD32" s="627" t="s">
        <v>131</v>
      </c>
      <c r="DE32" s="622"/>
      <c r="DF32" s="622"/>
      <c r="DG32" s="622"/>
      <c r="DH32" s="622"/>
      <c r="DI32" s="622"/>
      <c r="DJ32" s="622"/>
      <c r="DK32" s="623"/>
      <c r="DL32" s="627" t="s">
        <v>141</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131166</v>
      </c>
      <c r="S33" s="622"/>
      <c r="T33" s="622"/>
      <c r="U33" s="622"/>
      <c r="V33" s="622"/>
      <c r="W33" s="622"/>
      <c r="X33" s="622"/>
      <c r="Y33" s="623"/>
      <c r="Z33" s="659">
        <v>0.2</v>
      </c>
      <c r="AA33" s="659"/>
      <c r="AB33" s="659"/>
      <c r="AC33" s="659"/>
      <c r="AD33" s="660">
        <v>83829</v>
      </c>
      <c r="AE33" s="660"/>
      <c r="AF33" s="660"/>
      <c r="AG33" s="660"/>
      <c r="AH33" s="660"/>
      <c r="AI33" s="660"/>
      <c r="AJ33" s="660"/>
      <c r="AK33" s="660"/>
      <c r="AL33" s="624">
        <v>0.3</v>
      </c>
      <c r="AM33" s="625"/>
      <c r="AN33" s="625"/>
      <c r="AO33" s="661"/>
      <c r="AP33" s="664"/>
      <c r="AQ33" s="665"/>
      <c r="AR33" s="665"/>
      <c r="AS33" s="665"/>
      <c r="AT33" s="697"/>
      <c r="AU33" s="219"/>
      <c r="AV33" s="219"/>
      <c r="AW33" s="219"/>
      <c r="AX33" s="602" t="s">
        <v>325</v>
      </c>
      <c r="AY33" s="603"/>
      <c r="AZ33" s="603"/>
      <c r="BA33" s="603"/>
      <c r="BB33" s="603"/>
      <c r="BC33" s="603"/>
      <c r="BD33" s="603"/>
      <c r="BE33" s="603"/>
      <c r="BF33" s="604"/>
      <c r="BG33" s="682">
        <v>99.1</v>
      </c>
      <c r="BH33" s="606"/>
      <c r="BI33" s="606"/>
      <c r="BJ33" s="606"/>
      <c r="BK33" s="606"/>
      <c r="BL33" s="606"/>
      <c r="BM33" s="652">
        <v>97.6</v>
      </c>
      <c r="BN33" s="606"/>
      <c r="BO33" s="606"/>
      <c r="BP33" s="606"/>
      <c r="BQ33" s="669"/>
      <c r="BR33" s="682">
        <v>99.3</v>
      </c>
      <c r="BS33" s="606"/>
      <c r="BT33" s="606"/>
      <c r="BU33" s="606"/>
      <c r="BV33" s="606"/>
      <c r="BW33" s="606"/>
      <c r="BX33" s="652">
        <v>97.7</v>
      </c>
      <c r="BY33" s="606"/>
      <c r="BZ33" s="606"/>
      <c r="CA33" s="606"/>
      <c r="CB33" s="669"/>
      <c r="CD33" s="618" t="s">
        <v>326</v>
      </c>
      <c r="CE33" s="619"/>
      <c r="CF33" s="619"/>
      <c r="CG33" s="619"/>
      <c r="CH33" s="619"/>
      <c r="CI33" s="619"/>
      <c r="CJ33" s="619"/>
      <c r="CK33" s="619"/>
      <c r="CL33" s="619"/>
      <c r="CM33" s="619"/>
      <c r="CN33" s="619"/>
      <c r="CO33" s="619"/>
      <c r="CP33" s="619"/>
      <c r="CQ33" s="620"/>
      <c r="CR33" s="621">
        <v>26448222</v>
      </c>
      <c r="CS33" s="634"/>
      <c r="CT33" s="634"/>
      <c r="CU33" s="634"/>
      <c r="CV33" s="634"/>
      <c r="CW33" s="634"/>
      <c r="CX33" s="634"/>
      <c r="CY33" s="635"/>
      <c r="CZ33" s="624">
        <v>43.5</v>
      </c>
      <c r="DA33" s="636"/>
      <c r="DB33" s="636"/>
      <c r="DC33" s="637"/>
      <c r="DD33" s="627">
        <v>21737926</v>
      </c>
      <c r="DE33" s="634"/>
      <c r="DF33" s="634"/>
      <c r="DG33" s="634"/>
      <c r="DH33" s="634"/>
      <c r="DI33" s="634"/>
      <c r="DJ33" s="634"/>
      <c r="DK33" s="635"/>
      <c r="DL33" s="627">
        <v>9812786</v>
      </c>
      <c r="DM33" s="634"/>
      <c r="DN33" s="634"/>
      <c r="DO33" s="634"/>
      <c r="DP33" s="634"/>
      <c r="DQ33" s="634"/>
      <c r="DR33" s="634"/>
      <c r="DS33" s="634"/>
      <c r="DT33" s="634"/>
      <c r="DU33" s="634"/>
      <c r="DV33" s="635"/>
      <c r="DW33" s="624">
        <v>35.9</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234173</v>
      </c>
      <c r="S34" s="622"/>
      <c r="T34" s="622"/>
      <c r="U34" s="622"/>
      <c r="V34" s="622"/>
      <c r="W34" s="622"/>
      <c r="X34" s="622"/>
      <c r="Y34" s="623"/>
      <c r="Z34" s="659">
        <v>0.4</v>
      </c>
      <c r="AA34" s="659"/>
      <c r="AB34" s="659"/>
      <c r="AC34" s="659"/>
      <c r="AD34" s="660" t="s">
        <v>131</v>
      </c>
      <c r="AE34" s="660"/>
      <c r="AF34" s="660"/>
      <c r="AG34" s="660"/>
      <c r="AH34" s="660"/>
      <c r="AI34" s="660"/>
      <c r="AJ34" s="660"/>
      <c r="AK34" s="660"/>
      <c r="AL34" s="624" t="s">
        <v>141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6401319</v>
      </c>
      <c r="CS34" s="622"/>
      <c r="CT34" s="622"/>
      <c r="CU34" s="622"/>
      <c r="CV34" s="622"/>
      <c r="CW34" s="622"/>
      <c r="CX34" s="622"/>
      <c r="CY34" s="623"/>
      <c r="CZ34" s="624">
        <v>10.5</v>
      </c>
      <c r="DA34" s="636"/>
      <c r="DB34" s="636"/>
      <c r="DC34" s="637"/>
      <c r="DD34" s="627">
        <v>4363210</v>
      </c>
      <c r="DE34" s="622"/>
      <c r="DF34" s="622"/>
      <c r="DG34" s="622"/>
      <c r="DH34" s="622"/>
      <c r="DI34" s="622"/>
      <c r="DJ34" s="622"/>
      <c r="DK34" s="623"/>
      <c r="DL34" s="627">
        <v>3869560</v>
      </c>
      <c r="DM34" s="622"/>
      <c r="DN34" s="622"/>
      <c r="DO34" s="622"/>
      <c r="DP34" s="622"/>
      <c r="DQ34" s="622"/>
      <c r="DR34" s="622"/>
      <c r="DS34" s="622"/>
      <c r="DT34" s="622"/>
      <c r="DU34" s="622"/>
      <c r="DV34" s="623"/>
      <c r="DW34" s="624">
        <v>14.2</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3132251</v>
      </c>
      <c r="S35" s="622"/>
      <c r="T35" s="622"/>
      <c r="U35" s="622"/>
      <c r="V35" s="622"/>
      <c r="W35" s="622"/>
      <c r="X35" s="622"/>
      <c r="Y35" s="623"/>
      <c r="Z35" s="659">
        <v>5.0999999999999996</v>
      </c>
      <c r="AA35" s="659"/>
      <c r="AB35" s="659"/>
      <c r="AC35" s="659"/>
      <c r="AD35" s="660" t="s">
        <v>131</v>
      </c>
      <c r="AE35" s="660"/>
      <c r="AF35" s="660"/>
      <c r="AG35" s="660"/>
      <c r="AH35" s="660"/>
      <c r="AI35" s="660"/>
      <c r="AJ35" s="660"/>
      <c r="AK35" s="660"/>
      <c r="AL35" s="624" t="s">
        <v>240</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261015</v>
      </c>
      <c r="CS35" s="634"/>
      <c r="CT35" s="634"/>
      <c r="CU35" s="634"/>
      <c r="CV35" s="634"/>
      <c r="CW35" s="634"/>
      <c r="CX35" s="634"/>
      <c r="CY35" s="635"/>
      <c r="CZ35" s="624">
        <v>0.4</v>
      </c>
      <c r="DA35" s="636"/>
      <c r="DB35" s="636"/>
      <c r="DC35" s="637"/>
      <c r="DD35" s="627">
        <v>174792</v>
      </c>
      <c r="DE35" s="634"/>
      <c r="DF35" s="634"/>
      <c r="DG35" s="634"/>
      <c r="DH35" s="634"/>
      <c r="DI35" s="634"/>
      <c r="DJ35" s="634"/>
      <c r="DK35" s="635"/>
      <c r="DL35" s="627">
        <v>160312</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1120206</v>
      </c>
      <c r="S36" s="622"/>
      <c r="T36" s="622"/>
      <c r="U36" s="622"/>
      <c r="V36" s="622"/>
      <c r="W36" s="622"/>
      <c r="X36" s="622"/>
      <c r="Y36" s="623"/>
      <c r="Z36" s="659">
        <v>1.8</v>
      </c>
      <c r="AA36" s="659"/>
      <c r="AB36" s="659"/>
      <c r="AC36" s="659"/>
      <c r="AD36" s="660" t="s">
        <v>240</v>
      </c>
      <c r="AE36" s="660"/>
      <c r="AF36" s="660"/>
      <c r="AG36" s="660"/>
      <c r="AH36" s="660"/>
      <c r="AI36" s="660"/>
      <c r="AJ36" s="660"/>
      <c r="AK36" s="660"/>
      <c r="AL36" s="624" t="s">
        <v>240</v>
      </c>
      <c r="AM36" s="625"/>
      <c r="AN36" s="625"/>
      <c r="AO36" s="661"/>
      <c r="AP36" s="222"/>
      <c r="AQ36" s="670" t="s">
        <v>334</v>
      </c>
      <c r="AR36" s="671"/>
      <c r="AS36" s="671"/>
      <c r="AT36" s="671"/>
      <c r="AU36" s="671"/>
      <c r="AV36" s="671"/>
      <c r="AW36" s="671"/>
      <c r="AX36" s="671"/>
      <c r="AY36" s="672"/>
      <c r="AZ36" s="676">
        <v>5290989</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947929</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5470592</v>
      </c>
      <c r="CS36" s="622"/>
      <c r="CT36" s="622"/>
      <c r="CU36" s="622"/>
      <c r="CV36" s="622"/>
      <c r="CW36" s="622"/>
      <c r="CX36" s="622"/>
      <c r="CY36" s="623"/>
      <c r="CZ36" s="624">
        <v>9</v>
      </c>
      <c r="DA36" s="636"/>
      <c r="DB36" s="636"/>
      <c r="DC36" s="637"/>
      <c r="DD36" s="627">
        <v>4390578</v>
      </c>
      <c r="DE36" s="622"/>
      <c r="DF36" s="622"/>
      <c r="DG36" s="622"/>
      <c r="DH36" s="622"/>
      <c r="DI36" s="622"/>
      <c r="DJ36" s="622"/>
      <c r="DK36" s="623"/>
      <c r="DL36" s="627">
        <v>2771680</v>
      </c>
      <c r="DM36" s="622"/>
      <c r="DN36" s="622"/>
      <c r="DO36" s="622"/>
      <c r="DP36" s="622"/>
      <c r="DQ36" s="622"/>
      <c r="DR36" s="622"/>
      <c r="DS36" s="622"/>
      <c r="DT36" s="622"/>
      <c r="DU36" s="622"/>
      <c r="DV36" s="623"/>
      <c r="DW36" s="624">
        <v>10.199999999999999</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10072252</v>
      </c>
      <c r="S37" s="622"/>
      <c r="T37" s="622"/>
      <c r="U37" s="622"/>
      <c r="V37" s="622"/>
      <c r="W37" s="622"/>
      <c r="X37" s="622"/>
      <c r="Y37" s="623"/>
      <c r="Z37" s="659">
        <v>16.399999999999999</v>
      </c>
      <c r="AA37" s="659"/>
      <c r="AB37" s="659"/>
      <c r="AC37" s="659"/>
      <c r="AD37" s="660">
        <v>16525</v>
      </c>
      <c r="AE37" s="660"/>
      <c r="AF37" s="660"/>
      <c r="AG37" s="660"/>
      <c r="AH37" s="660"/>
      <c r="AI37" s="660"/>
      <c r="AJ37" s="660"/>
      <c r="AK37" s="660"/>
      <c r="AL37" s="624">
        <v>0.1</v>
      </c>
      <c r="AM37" s="625"/>
      <c r="AN37" s="625"/>
      <c r="AO37" s="661"/>
      <c r="AQ37" s="654" t="s">
        <v>338</v>
      </c>
      <c r="AR37" s="655"/>
      <c r="AS37" s="655"/>
      <c r="AT37" s="655"/>
      <c r="AU37" s="655"/>
      <c r="AV37" s="655"/>
      <c r="AW37" s="655"/>
      <c r="AX37" s="655"/>
      <c r="AY37" s="656"/>
      <c r="AZ37" s="621">
        <v>759954</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660497</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1226247</v>
      </c>
      <c r="CS37" s="634"/>
      <c r="CT37" s="634"/>
      <c r="CU37" s="634"/>
      <c r="CV37" s="634"/>
      <c r="CW37" s="634"/>
      <c r="CX37" s="634"/>
      <c r="CY37" s="635"/>
      <c r="CZ37" s="624">
        <v>2</v>
      </c>
      <c r="DA37" s="636"/>
      <c r="DB37" s="636"/>
      <c r="DC37" s="637"/>
      <c r="DD37" s="627">
        <v>803302</v>
      </c>
      <c r="DE37" s="634"/>
      <c r="DF37" s="634"/>
      <c r="DG37" s="634"/>
      <c r="DH37" s="634"/>
      <c r="DI37" s="634"/>
      <c r="DJ37" s="634"/>
      <c r="DK37" s="635"/>
      <c r="DL37" s="627">
        <v>681393</v>
      </c>
      <c r="DM37" s="634"/>
      <c r="DN37" s="634"/>
      <c r="DO37" s="634"/>
      <c r="DP37" s="634"/>
      <c r="DQ37" s="634"/>
      <c r="DR37" s="634"/>
      <c r="DS37" s="634"/>
      <c r="DT37" s="634"/>
      <c r="DU37" s="634"/>
      <c r="DV37" s="635"/>
      <c r="DW37" s="624">
        <v>2.5</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4945600</v>
      </c>
      <c r="S38" s="622"/>
      <c r="T38" s="622"/>
      <c r="U38" s="622"/>
      <c r="V38" s="622"/>
      <c r="W38" s="622"/>
      <c r="X38" s="622"/>
      <c r="Y38" s="623"/>
      <c r="Z38" s="659">
        <v>8.1</v>
      </c>
      <c r="AA38" s="659"/>
      <c r="AB38" s="659"/>
      <c r="AC38" s="659"/>
      <c r="AD38" s="660" t="s">
        <v>131</v>
      </c>
      <c r="AE38" s="660"/>
      <c r="AF38" s="660"/>
      <c r="AG38" s="660"/>
      <c r="AH38" s="660"/>
      <c r="AI38" s="660"/>
      <c r="AJ38" s="660"/>
      <c r="AK38" s="660"/>
      <c r="AL38" s="624" t="s">
        <v>141</v>
      </c>
      <c r="AM38" s="625"/>
      <c r="AN38" s="625"/>
      <c r="AO38" s="661"/>
      <c r="AQ38" s="654" t="s">
        <v>342</v>
      </c>
      <c r="AR38" s="655"/>
      <c r="AS38" s="655"/>
      <c r="AT38" s="655"/>
      <c r="AU38" s="655"/>
      <c r="AV38" s="655"/>
      <c r="AW38" s="655"/>
      <c r="AX38" s="655"/>
      <c r="AY38" s="656"/>
      <c r="AZ38" s="621">
        <v>307228</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13610</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4223807</v>
      </c>
      <c r="CS38" s="622"/>
      <c r="CT38" s="622"/>
      <c r="CU38" s="622"/>
      <c r="CV38" s="622"/>
      <c r="CW38" s="622"/>
      <c r="CX38" s="622"/>
      <c r="CY38" s="623"/>
      <c r="CZ38" s="624">
        <v>6.9</v>
      </c>
      <c r="DA38" s="636"/>
      <c r="DB38" s="636"/>
      <c r="DC38" s="637"/>
      <c r="DD38" s="627">
        <v>3378481</v>
      </c>
      <c r="DE38" s="622"/>
      <c r="DF38" s="622"/>
      <c r="DG38" s="622"/>
      <c r="DH38" s="622"/>
      <c r="DI38" s="622"/>
      <c r="DJ38" s="622"/>
      <c r="DK38" s="623"/>
      <c r="DL38" s="627">
        <v>3011234</v>
      </c>
      <c r="DM38" s="622"/>
      <c r="DN38" s="622"/>
      <c r="DO38" s="622"/>
      <c r="DP38" s="622"/>
      <c r="DQ38" s="622"/>
      <c r="DR38" s="622"/>
      <c r="DS38" s="622"/>
      <c r="DT38" s="622"/>
      <c r="DU38" s="622"/>
      <c r="DV38" s="623"/>
      <c r="DW38" s="624">
        <v>11</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141</v>
      </c>
      <c r="AA39" s="659"/>
      <c r="AB39" s="659"/>
      <c r="AC39" s="659"/>
      <c r="AD39" s="660" t="s">
        <v>240</v>
      </c>
      <c r="AE39" s="660"/>
      <c r="AF39" s="660"/>
      <c r="AG39" s="660"/>
      <c r="AH39" s="660"/>
      <c r="AI39" s="660"/>
      <c r="AJ39" s="660"/>
      <c r="AK39" s="660"/>
      <c r="AL39" s="624" t="s">
        <v>131</v>
      </c>
      <c r="AM39" s="625"/>
      <c r="AN39" s="625"/>
      <c r="AO39" s="661"/>
      <c r="AQ39" s="654" t="s">
        <v>346</v>
      </c>
      <c r="AR39" s="655"/>
      <c r="AS39" s="655"/>
      <c r="AT39" s="655"/>
      <c r="AU39" s="655"/>
      <c r="AV39" s="655"/>
      <c r="AW39" s="655"/>
      <c r="AX39" s="655"/>
      <c r="AY39" s="656"/>
      <c r="AZ39" s="621" t="s">
        <v>240</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20408</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9541199</v>
      </c>
      <c r="CS39" s="634"/>
      <c r="CT39" s="634"/>
      <c r="CU39" s="634"/>
      <c r="CV39" s="634"/>
      <c r="CW39" s="634"/>
      <c r="CX39" s="634"/>
      <c r="CY39" s="635"/>
      <c r="CZ39" s="624">
        <v>15.7</v>
      </c>
      <c r="DA39" s="636"/>
      <c r="DB39" s="636"/>
      <c r="DC39" s="637"/>
      <c r="DD39" s="627">
        <v>9422075</v>
      </c>
      <c r="DE39" s="634"/>
      <c r="DF39" s="634"/>
      <c r="DG39" s="634"/>
      <c r="DH39" s="634"/>
      <c r="DI39" s="634"/>
      <c r="DJ39" s="634"/>
      <c r="DK39" s="635"/>
      <c r="DL39" s="627" t="s">
        <v>141</v>
      </c>
      <c r="DM39" s="634"/>
      <c r="DN39" s="634"/>
      <c r="DO39" s="634"/>
      <c r="DP39" s="634"/>
      <c r="DQ39" s="634"/>
      <c r="DR39" s="634"/>
      <c r="DS39" s="634"/>
      <c r="DT39" s="634"/>
      <c r="DU39" s="634"/>
      <c r="DV39" s="635"/>
      <c r="DW39" s="624" t="s">
        <v>141</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528100</v>
      </c>
      <c r="S40" s="622"/>
      <c r="T40" s="622"/>
      <c r="U40" s="622"/>
      <c r="V40" s="622"/>
      <c r="W40" s="622"/>
      <c r="X40" s="622"/>
      <c r="Y40" s="623"/>
      <c r="Z40" s="659">
        <v>0.9</v>
      </c>
      <c r="AA40" s="659"/>
      <c r="AB40" s="659"/>
      <c r="AC40" s="659"/>
      <c r="AD40" s="660" t="s">
        <v>141</v>
      </c>
      <c r="AE40" s="660"/>
      <c r="AF40" s="660"/>
      <c r="AG40" s="660"/>
      <c r="AH40" s="660"/>
      <c r="AI40" s="660"/>
      <c r="AJ40" s="660"/>
      <c r="AK40" s="660"/>
      <c r="AL40" s="624" t="s">
        <v>131</v>
      </c>
      <c r="AM40" s="625"/>
      <c r="AN40" s="625"/>
      <c r="AO40" s="661"/>
      <c r="AQ40" s="654" t="s">
        <v>350</v>
      </c>
      <c r="AR40" s="655"/>
      <c r="AS40" s="655"/>
      <c r="AT40" s="655"/>
      <c r="AU40" s="655"/>
      <c r="AV40" s="655"/>
      <c r="AW40" s="655"/>
      <c r="AX40" s="655"/>
      <c r="AY40" s="656"/>
      <c r="AZ40" s="621" t="s">
        <v>240</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100</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550290</v>
      </c>
      <c r="CS40" s="622"/>
      <c r="CT40" s="622"/>
      <c r="CU40" s="622"/>
      <c r="CV40" s="622"/>
      <c r="CW40" s="622"/>
      <c r="CX40" s="622"/>
      <c r="CY40" s="623"/>
      <c r="CZ40" s="624">
        <v>0.9</v>
      </c>
      <c r="DA40" s="636"/>
      <c r="DB40" s="636"/>
      <c r="DC40" s="637"/>
      <c r="DD40" s="627">
        <v>8790</v>
      </c>
      <c r="DE40" s="622"/>
      <c r="DF40" s="622"/>
      <c r="DG40" s="622"/>
      <c r="DH40" s="622"/>
      <c r="DI40" s="622"/>
      <c r="DJ40" s="622"/>
      <c r="DK40" s="623"/>
      <c r="DL40" s="627" t="s">
        <v>131</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61387119</v>
      </c>
      <c r="S41" s="646"/>
      <c r="T41" s="646"/>
      <c r="U41" s="646"/>
      <c r="V41" s="646"/>
      <c r="W41" s="646"/>
      <c r="X41" s="646"/>
      <c r="Y41" s="649"/>
      <c r="Z41" s="650">
        <v>100</v>
      </c>
      <c r="AA41" s="650"/>
      <c r="AB41" s="650"/>
      <c r="AC41" s="650"/>
      <c r="AD41" s="651">
        <v>26776579</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1244482</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131</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240</v>
      </c>
      <c r="CS41" s="634"/>
      <c r="CT41" s="634"/>
      <c r="CU41" s="634"/>
      <c r="CV41" s="634"/>
      <c r="CW41" s="634"/>
      <c r="CX41" s="634"/>
      <c r="CY41" s="635"/>
      <c r="CZ41" s="624" t="s">
        <v>240</v>
      </c>
      <c r="DA41" s="636"/>
      <c r="DB41" s="636"/>
      <c r="DC41" s="637"/>
      <c r="DD41" s="627" t="s">
        <v>240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2979325</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416</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8055504</v>
      </c>
      <c r="CS42" s="634"/>
      <c r="CT42" s="634"/>
      <c r="CU42" s="634"/>
      <c r="CV42" s="634"/>
      <c r="CW42" s="634"/>
      <c r="CX42" s="634"/>
      <c r="CY42" s="635"/>
      <c r="CZ42" s="624">
        <v>13.3</v>
      </c>
      <c r="DA42" s="636"/>
      <c r="DB42" s="636"/>
      <c r="DC42" s="637"/>
      <c r="DD42" s="627">
        <v>1178479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165223</v>
      </c>
      <c r="CS43" s="634"/>
      <c r="CT43" s="634"/>
      <c r="CU43" s="634"/>
      <c r="CV43" s="634"/>
      <c r="CW43" s="634"/>
      <c r="CX43" s="634"/>
      <c r="CY43" s="635"/>
      <c r="CZ43" s="624">
        <v>0.3</v>
      </c>
      <c r="DA43" s="636"/>
      <c r="DB43" s="636"/>
      <c r="DC43" s="637"/>
      <c r="DD43" s="627">
        <v>165223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8029326</v>
      </c>
      <c r="CS44" s="622"/>
      <c r="CT44" s="622"/>
      <c r="CU44" s="622"/>
      <c r="CV44" s="622"/>
      <c r="CW44" s="622"/>
      <c r="CX44" s="622"/>
      <c r="CY44" s="623"/>
      <c r="CZ44" s="624">
        <v>13.2</v>
      </c>
      <c r="DA44" s="625"/>
      <c r="DB44" s="625"/>
      <c r="DC44" s="626"/>
      <c r="DD44" s="627">
        <v>1168731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3298752</v>
      </c>
      <c r="CS45" s="634"/>
      <c r="CT45" s="634"/>
      <c r="CU45" s="634"/>
      <c r="CV45" s="634"/>
      <c r="CW45" s="634"/>
      <c r="CX45" s="634"/>
      <c r="CY45" s="635"/>
      <c r="CZ45" s="624">
        <v>5.4</v>
      </c>
      <c r="DA45" s="636"/>
      <c r="DB45" s="636"/>
      <c r="DC45" s="637"/>
      <c r="DD45" s="627">
        <v>55722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4660614</v>
      </c>
      <c r="CS46" s="622"/>
      <c r="CT46" s="622"/>
      <c r="CU46" s="622"/>
      <c r="CV46" s="622"/>
      <c r="CW46" s="622"/>
      <c r="CX46" s="622"/>
      <c r="CY46" s="623"/>
      <c r="CZ46" s="624">
        <v>7.7</v>
      </c>
      <c r="DA46" s="625"/>
      <c r="DB46" s="625"/>
      <c r="DC46" s="626"/>
      <c r="DD46" s="627">
        <v>1101541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v>26178</v>
      </c>
      <c r="CS47" s="634"/>
      <c r="CT47" s="634"/>
      <c r="CU47" s="634"/>
      <c r="CV47" s="634"/>
      <c r="CW47" s="634"/>
      <c r="CX47" s="634"/>
      <c r="CY47" s="635"/>
      <c r="CZ47" s="624">
        <v>0</v>
      </c>
      <c r="DA47" s="636"/>
      <c r="DB47" s="636"/>
      <c r="DC47" s="637"/>
      <c r="DD47" s="627">
        <v>9748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240</v>
      </c>
      <c r="CS48" s="622"/>
      <c r="CT48" s="622"/>
      <c r="CU48" s="622"/>
      <c r="CV48" s="622"/>
      <c r="CW48" s="622"/>
      <c r="CX48" s="622"/>
      <c r="CY48" s="623"/>
      <c r="CZ48" s="624" t="s">
        <v>131</v>
      </c>
      <c r="DA48" s="625"/>
      <c r="DB48" s="625"/>
      <c r="DC48" s="626"/>
      <c r="DD48" s="627" t="s">
        <v>240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60793567</v>
      </c>
      <c r="CS49" s="606"/>
      <c r="CT49" s="606"/>
      <c r="CU49" s="606"/>
      <c r="CV49" s="606"/>
      <c r="CW49" s="606"/>
      <c r="CX49" s="606"/>
      <c r="CY49" s="607"/>
      <c r="CZ49" s="608">
        <v>100</v>
      </c>
      <c r="DA49" s="609"/>
      <c r="DB49" s="609"/>
      <c r="DC49" s="610"/>
      <c r="DD49" s="611">
        <v>40404517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4z5STnlf/sra7OTQlQZdM5tvhDkr46m9llJz3vK72YHtf7AW3TuHNcPqM6aRdXSugCWUl6buUB+GwdMGKPOEg==" saltValue="KmrXTBOYUUFKWJ9/Cg+t8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2" t="s">
        <v>371</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3" t="s">
        <v>372</v>
      </c>
      <c r="DK2" s="1094"/>
      <c r="DL2" s="1094"/>
      <c r="DM2" s="1094"/>
      <c r="DN2" s="1094"/>
      <c r="DO2" s="1095"/>
      <c r="DP2" s="228"/>
      <c r="DQ2" s="1093" t="s">
        <v>373</v>
      </c>
      <c r="DR2" s="1094"/>
      <c r="DS2" s="1094"/>
      <c r="DT2" s="1094"/>
      <c r="DU2" s="1094"/>
      <c r="DV2" s="1094"/>
      <c r="DW2" s="1094"/>
      <c r="DX2" s="1094"/>
      <c r="DY2" s="1094"/>
      <c r="DZ2" s="1095"/>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1" t="s">
        <v>374</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7" t="s">
        <v>376</v>
      </c>
      <c r="B5" s="998"/>
      <c r="C5" s="998"/>
      <c r="D5" s="998"/>
      <c r="E5" s="998"/>
      <c r="F5" s="998"/>
      <c r="G5" s="998"/>
      <c r="H5" s="998"/>
      <c r="I5" s="998"/>
      <c r="J5" s="998"/>
      <c r="K5" s="998"/>
      <c r="L5" s="998"/>
      <c r="M5" s="998"/>
      <c r="N5" s="998"/>
      <c r="O5" s="998"/>
      <c r="P5" s="999"/>
      <c r="Q5" s="1003" t="s">
        <v>377</v>
      </c>
      <c r="R5" s="1004"/>
      <c r="S5" s="1004"/>
      <c r="T5" s="1004"/>
      <c r="U5" s="1005"/>
      <c r="V5" s="1003" t="s">
        <v>378</v>
      </c>
      <c r="W5" s="1004"/>
      <c r="X5" s="1004"/>
      <c r="Y5" s="1004"/>
      <c r="Z5" s="1005"/>
      <c r="AA5" s="1003" t="s">
        <v>379</v>
      </c>
      <c r="AB5" s="1004"/>
      <c r="AC5" s="1004"/>
      <c r="AD5" s="1004"/>
      <c r="AE5" s="1004"/>
      <c r="AF5" s="1096" t="s">
        <v>380</v>
      </c>
      <c r="AG5" s="1004"/>
      <c r="AH5" s="1004"/>
      <c r="AI5" s="1004"/>
      <c r="AJ5" s="1017"/>
      <c r="AK5" s="1004" t="s">
        <v>381</v>
      </c>
      <c r="AL5" s="1004"/>
      <c r="AM5" s="1004"/>
      <c r="AN5" s="1004"/>
      <c r="AO5" s="1005"/>
      <c r="AP5" s="1003" t="s">
        <v>382</v>
      </c>
      <c r="AQ5" s="1004"/>
      <c r="AR5" s="1004"/>
      <c r="AS5" s="1004"/>
      <c r="AT5" s="1005"/>
      <c r="AU5" s="1003" t="s">
        <v>383</v>
      </c>
      <c r="AV5" s="1004"/>
      <c r="AW5" s="1004"/>
      <c r="AX5" s="1004"/>
      <c r="AY5" s="1017"/>
      <c r="AZ5" s="232"/>
      <c r="BA5" s="232"/>
      <c r="BB5" s="232"/>
      <c r="BC5" s="232"/>
      <c r="BD5" s="232"/>
      <c r="BE5" s="233"/>
      <c r="BF5" s="233"/>
      <c r="BG5" s="233"/>
      <c r="BH5" s="233"/>
      <c r="BI5" s="233"/>
      <c r="BJ5" s="233"/>
      <c r="BK5" s="233"/>
      <c r="BL5" s="233"/>
      <c r="BM5" s="233"/>
      <c r="BN5" s="233"/>
      <c r="BO5" s="233"/>
      <c r="BP5" s="233"/>
      <c r="BQ5" s="997" t="s">
        <v>384</v>
      </c>
      <c r="BR5" s="998"/>
      <c r="BS5" s="998"/>
      <c r="BT5" s="998"/>
      <c r="BU5" s="998"/>
      <c r="BV5" s="998"/>
      <c r="BW5" s="998"/>
      <c r="BX5" s="998"/>
      <c r="BY5" s="998"/>
      <c r="BZ5" s="998"/>
      <c r="CA5" s="998"/>
      <c r="CB5" s="998"/>
      <c r="CC5" s="998"/>
      <c r="CD5" s="998"/>
      <c r="CE5" s="998"/>
      <c r="CF5" s="998"/>
      <c r="CG5" s="999"/>
      <c r="CH5" s="1003" t="s">
        <v>385</v>
      </c>
      <c r="CI5" s="1004"/>
      <c r="CJ5" s="1004"/>
      <c r="CK5" s="1004"/>
      <c r="CL5" s="1005"/>
      <c r="CM5" s="1003" t="s">
        <v>386</v>
      </c>
      <c r="CN5" s="1004"/>
      <c r="CO5" s="1004"/>
      <c r="CP5" s="1004"/>
      <c r="CQ5" s="1005"/>
      <c r="CR5" s="1003" t="s">
        <v>387</v>
      </c>
      <c r="CS5" s="1004"/>
      <c r="CT5" s="1004"/>
      <c r="CU5" s="1004"/>
      <c r="CV5" s="1005"/>
      <c r="CW5" s="1003" t="s">
        <v>388</v>
      </c>
      <c r="CX5" s="1004"/>
      <c r="CY5" s="1004"/>
      <c r="CZ5" s="1004"/>
      <c r="DA5" s="1005"/>
      <c r="DB5" s="1003" t="s">
        <v>389</v>
      </c>
      <c r="DC5" s="1004"/>
      <c r="DD5" s="1004"/>
      <c r="DE5" s="1004"/>
      <c r="DF5" s="1005"/>
      <c r="DG5" s="1086" t="s">
        <v>390</v>
      </c>
      <c r="DH5" s="1087"/>
      <c r="DI5" s="1087"/>
      <c r="DJ5" s="1087"/>
      <c r="DK5" s="1088"/>
      <c r="DL5" s="1086" t="s">
        <v>391</v>
      </c>
      <c r="DM5" s="1087"/>
      <c r="DN5" s="1087"/>
      <c r="DO5" s="1087"/>
      <c r="DP5" s="1088"/>
      <c r="DQ5" s="1003" t="s">
        <v>392</v>
      </c>
      <c r="DR5" s="1004"/>
      <c r="DS5" s="1004"/>
      <c r="DT5" s="1004"/>
      <c r="DU5" s="1005"/>
      <c r="DV5" s="1003" t="s">
        <v>383</v>
      </c>
      <c r="DW5" s="1004"/>
      <c r="DX5" s="1004"/>
      <c r="DY5" s="1004"/>
      <c r="DZ5" s="1017"/>
      <c r="EA5" s="234"/>
    </row>
    <row r="6" spans="1:131" s="235" customFormat="1" ht="26.25" customHeight="1" thickBot="1" x14ac:dyDescent="0.2">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097"/>
      <c r="AG6" s="1007"/>
      <c r="AH6" s="1007"/>
      <c r="AI6" s="1007"/>
      <c r="AJ6" s="1018"/>
      <c r="AK6" s="1007"/>
      <c r="AL6" s="1007"/>
      <c r="AM6" s="1007"/>
      <c r="AN6" s="1007"/>
      <c r="AO6" s="1008"/>
      <c r="AP6" s="1006"/>
      <c r="AQ6" s="1007"/>
      <c r="AR6" s="1007"/>
      <c r="AS6" s="1007"/>
      <c r="AT6" s="1008"/>
      <c r="AU6" s="1006"/>
      <c r="AV6" s="1007"/>
      <c r="AW6" s="1007"/>
      <c r="AX6" s="1007"/>
      <c r="AY6" s="1018"/>
      <c r="AZ6" s="232"/>
      <c r="BA6" s="232"/>
      <c r="BB6" s="232"/>
      <c r="BC6" s="232"/>
      <c r="BD6" s="232"/>
      <c r="BE6" s="233"/>
      <c r="BF6" s="233"/>
      <c r="BG6" s="233"/>
      <c r="BH6" s="233"/>
      <c r="BI6" s="233"/>
      <c r="BJ6" s="233"/>
      <c r="BK6" s="233"/>
      <c r="BL6" s="233"/>
      <c r="BM6" s="233"/>
      <c r="BN6" s="233"/>
      <c r="BO6" s="233"/>
      <c r="BP6" s="233"/>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89"/>
      <c r="DH6" s="1090"/>
      <c r="DI6" s="1090"/>
      <c r="DJ6" s="1090"/>
      <c r="DK6" s="1091"/>
      <c r="DL6" s="1089"/>
      <c r="DM6" s="1090"/>
      <c r="DN6" s="1090"/>
      <c r="DO6" s="1090"/>
      <c r="DP6" s="1091"/>
      <c r="DQ6" s="1006"/>
      <c r="DR6" s="1007"/>
      <c r="DS6" s="1007"/>
      <c r="DT6" s="1007"/>
      <c r="DU6" s="1008"/>
      <c r="DV6" s="1006"/>
      <c r="DW6" s="1007"/>
      <c r="DX6" s="1007"/>
      <c r="DY6" s="1007"/>
      <c r="DZ6" s="1018"/>
      <c r="EA6" s="234"/>
    </row>
    <row r="7" spans="1:131" s="235" customFormat="1" ht="26.25" customHeight="1" thickTop="1" x14ac:dyDescent="0.15">
      <c r="A7" s="236">
        <v>1</v>
      </c>
      <c r="B7" s="1049" t="s">
        <v>393</v>
      </c>
      <c r="C7" s="1050"/>
      <c r="D7" s="1050"/>
      <c r="E7" s="1050"/>
      <c r="F7" s="1050"/>
      <c r="G7" s="1050"/>
      <c r="H7" s="1050"/>
      <c r="I7" s="1050"/>
      <c r="J7" s="1050"/>
      <c r="K7" s="1050"/>
      <c r="L7" s="1050"/>
      <c r="M7" s="1050"/>
      <c r="N7" s="1050"/>
      <c r="O7" s="1050"/>
      <c r="P7" s="1051"/>
      <c r="Q7" s="1104">
        <v>61387</v>
      </c>
      <c r="R7" s="1105"/>
      <c r="S7" s="1105"/>
      <c r="T7" s="1105"/>
      <c r="U7" s="1105"/>
      <c r="V7" s="1105">
        <v>60794</v>
      </c>
      <c r="W7" s="1105"/>
      <c r="X7" s="1105"/>
      <c r="Y7" s="1105"/>
      <c r="Z7" s="1105"/>
      <c r="AA7" s="1105">
        <v>594</v>
      </c>
      <c r="AB7" s="1105"/>
      <c r="AC7" s="1105"/>
      <c r="AD7" s="1105"/>
      <c r="AE7" s="1106"/>
      <c r="AF7" s="1107">
        <v>212</v>
      </c>
      <c r="AG7" s="1108"/>
      <c r="AH7" s="1108"/>
      <c r="AI7" s="1108"/>
      <c r="AJ7" s="1109"/>
      <c r="AK7" s="1110">
        <v>3198</v>
      </c>
      <c r="AL7" s="1111"/>
      <c r="AM7" s="1111"/>
      <c r="AN7" s="1111"/>
      <c r="AO7" s="1111"/>
      <c r="AP7" s="1111">
        <v>57194</v>
      </c>
      <c r="AQ7" s="1111"/>
      <c r="AR7" s="1111"/>
      <c r="AS7" s="1111"/>
      <c r="AT7" s="1111"/>
      <c r="AU7" s="1112"/>
      <c r="AV7" s="1112"/>
      <c r="AW7" s="1112"/>
      <c r="AX7" s="1112"/>
      <c r="AY7" s="1113"/>
      <c r="AZ7" s="232"/>
      <c r="BA7" s="232"/>
      <c r="BB7" s="232"/>
      <c r="BC7" s="232"/>
      <c r="BD7" s="232"/>
      <c r="BE7" s="233"/>
      <c r="BF7" s="233"/>
      <c r="BG7" s="233"/>
      <c r="BH7" s="233"/>
      <c r="BI7" s="233"/>
      <c r="BJ7" s="233"/>
      <c r="BK7" s="233"/>
      <c r="BL7" s="233"/>
      <c r="BM7" s="233"/>
      <c r="BN7" s="233"/>
      <c r="BO7" s="233"/>
      <c r="BP7" s="233"/>
      <c r="BQ7" s="236">
        <v>1</v>
      </c>
      <c r="BR7" s="237" t="s">
        <v>613</v>
      </c>
      <c r="BS7" s="1101" t="s">
        <v>600</v>
      </c>
      <c r="BT7" s="1102"/>
      <c r="BU7" s="1102"/>
      <c r="BV7" s="1102"/>
      <c r="BW7" s="1102"/>
      <c r="BX7" s="1102"/>
      <c r="BY7" s="1102"/>
      <c r="BZ7" s="1102"/>
      <c r="CA7" s="1102"/>
      <c r="CB7" s="1102"/>
      <c r="CC7" s="1102"/>
      <c r="CD7" s="1102"/>
      <c r="CE7" s="1102"/>
      <c r="CF7" s="1102"/>
      <c r="CG7" s="1114"/>
      <c r="CH7" s="1098">
        <v>0</v>
      </c>
      <c r="CI7" s="1099"/>
      <c r="CJ7" s="1099"/>
      <c r="CK7" s="1099"/>
      <c r="CL7" s="1100"/>
      <c r="CM7" s="1098">
        <v>224</v>
      </c>
      <c r="CN7" s="1099"/>
      <c r="CO7" s="1099"/>
      <c r="CP7" s="1099"/>
      <c r="CQ7" s="1100"/>
      <c r="CR7" s="1098">
        <v>5</v>
      </c>
      <c r="CS7" s="1099"/>
      <c r="CT7" s="1099"/>
      <c r="CU7" s="1099"/>
      <c r="CV7" s="1100"/>
      <c r="CW7" s="1098" t="s">
        <v>608</v>
      </c>
      <c r="CX7" s="1099"/>
      <c r="CY7" s="1099"/>
      <c r="CZ7" s="1099"/>
      <c r="DA7" s="1100"/>
      <c r="DB7" s="1098">
        <v>317</v>
      </c>
      <c r="DC7" s="1099"/>
      <c r="DD7" s="1099"/>
      <c r="DE7" s="1099"/>
      <c r="DF7" s="1100"/>
      <c r="DG7" s="1098" t="s">
        <v>608</v>
      </c>
      <c r="DH7" s="1099"/>
      <c r="DI7" s="1099"/>
      <c r="DJ7" s="1099"/>
      <c r="DK7" s="1100"/>
      <c r="DL7" s="1098" t="s">
        <v>608</v>
      </c>
      <c r="DM7" s="1099"/>
      <c r="DN7" s="1099"/>
      <c r="DO7" s="1099"/>
      <c r="DP7" s="1100"/>
      <c r="DQ7" s="1098" t="s">
        <v>608</v>
      </c>
      <c r="DR7" s="1099"/>
      <c r="DS7" s="1099"/>
      <c r="DT7" s="1099"/>
      <c r="DU7" s="1100"/>
      <c r="DV7" s="1101"/>
      <c r="DW7" s="1102"/>
      <c r="DX7" s="1102"/>
      <c r="DY7" s="1102"/>
      <c r="DZ7" s="1103"/>
      <c r="EA7" s="234"/>
    </row>
    <row r="8" spans="1:131" s="235" customFormat="1" ht="26.25" customHeight="1" x14ac:dyDescent="0.15">
      <c r="A8" s="238">
        <v>2</v>
      </c>
      <c r="B8" s="1032"/>
      <c r="C8" s="1033"/>
      <c r="D8" s="1033"/>
      <c r="E8" s="1033"/>
      <c r="F8" s="1033"/>
      <c r="G8" s="1033"/>
      <c r="H8" s="1033"/>
      <c r="I8" s="1033"/>
      <c r="J8" s="1033"/>
      <c r="K8" s="1033"/>
      <c r="L8" s="1033"/>
      <c r="M8" s="1033"/>
      <c r="N8" s="1033"/>
      <c r="O8" s="1033"/>
      <c r="P8" s="1034"/>
      <c r="Q8" s="1040"/>
      <c r="R8" s="1041"/>
      <c r="S8" s="1041"/>
      <c r="T8" s="1041"/>
      <c r="U8" s="1041"/>
      <c r="V8" s="1041"/>
      <c r="W8" s="1041"/>
      <c r="X8" s="1041"/>
      <c r="Y8" s="1041"/>
      <c r="Z8" s="1041"/>
      <c r="AA8" s="1041"/>
      <c r="AB8" s="1041"/>
      <c r="AC8" s="1041"/>
      <c r="AD8" s="1041"/>
      <c r="AE8" s="1042"/>
      <c r="AF8" s="1037"/>
      <c r="AG8" s="1038"/>
      <c r="AH8" s="1038"/>
      <c r="AI8" s="1038"/>
      <c r="AJ8" s="1039"/>
      <c r="AK8" s="1082"/>
      <c r="AL8" s="1083"/>
      <c r="AM8" s="1083"/>
      <c r="AN8" s="1083"/>
      <c r="AO8" s="1083"/>
      <c r="AP8" s="1083"/>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4" t="s">
        <v>601</v>
      </c>
      <c r="BT8" s="995"/>
      <c r="BU8" s="995"/>
      <c r="BV8" s="995"/>
      <c r="BW8" s="995"/>
      <c r="BX8" s="995"/>
      <c r="BY8" s="995"/>
      <c r="BZ8" s="995"/>
      <c r="CA8" s="995"/>
      <c r="CB8" s="995"/>
      <c r="CC8" s="995"/>
      <c r="CD8" s="995"/>
      <c r="CE8" s="995"/>
      <c r="CF8" s="995"/>
      <c r="CG8" s="1016"/>
      <c r="CH8" s="991">
        <v>-10</v>
      </c>
      <c r="CI8" s="992"/>
      <c r="CJ8" s="992"/>
      <c r="CK8" s="992"/>
      <c r="CL8" s="993"/>
      <c r="CM8" s="991">
        <v>162</v>
      </c>
      <c r="CN8" s="992"/>
      <c r="CO8" s="992"/>
      <c r="CP8" s="992"/>
      <c r="CQ8" s="993"/>
      <c r="CR8" s="991">
        <v>5</v>
      </c>
      <c r="CS8" s="992"/>
      <c r="CT8" s="992"/>
      <c r="CU8" s="992"/>
      <c r="CV8" s="993"/>
      <c r="CW8" s="991" t="s">
        <v>608</v>
      </c>
      <c r="CX8" s="992"/>
      <c r="CY8" s="992"/>
      <c r="CZ8" s="992"/>
      <c r="DA8" s="993"/>
      <c r="DB8" s="991" t="s">
        <v>608</v>
      </c>
      <c r="DC8" s="992"/>
      <c r="DD8" s="992"/>
      <c r="DE8" s="992"/>
      <c r="DF8" s="993"/>
      <c r="DG8" s="991" t="s">
        <v>608</v>
      </c>
      <c r="DH8" s="992"/>
      <c r="DI8" s="992"/>
      <c r="DJ8" s="992"/>
      <c r="DK8" s="993"/>
      <c r="DL8" s="991" t="s">
        <v>608</v>
      </c>
      <c r="DM8" s="992"/>
      <c r="DN8" s="992"/>
      <c r="DO8" s="992"/>
      <c r="DP8" s="993"/>
      <c r="DQ8" s="991" t="s">
        <v>608</v>
      </c>
      <c r="DR8" s="992"/>
      <c r="DS8" s="992"/>
      <c r="DT8" s="992"/>
      <c r="DU8" s="993"/>
      <c r="DV8" s="994"/>
      <c r="DW8" s="995"/>
      <c r="DX8" s="995"/>
      <c r="DY8" s="995"/>
      <c r="DZ8" s="996"/>
      <c r="EA8" s="234"/>
    </row>
    <row r="9" spans="1:131" s="235" customFormat="1" ht="26.25" customHeight="1" x14ac:dyDescent="0.15">
      <c r="A9" s="238">
        <v>3</v>
      </c>
      <c r="B9" s="1032"/>
      <c r="C9" s="1033"/>
      <c r="D9" s="1033"/>
      <c r="E9" s="1033"/>
      <c r="F9" s="1033"/>
      <c r="G9" s="1033"/>
      <c r="H9" s="1033"/>
      <c r="I9" s="1033"/>
      <c r="J9" s="1033"/>
      <c r="K9" s="1033"/>
      <c r="L9" s="1033"/>
      <c r="M9" s="1033"/>
      <c r="N9" s="1033"/>
      <c r="O9" s="1033"/>
      <c r="P9" s="1034"/>
      <c r="Q9" s="1040"/>
      <c r="R9" s="1041"/>
      <c r="S9" s="1041"/>
      <c r="T9" s="1041"/>
      <c r="U9" s="1041"/>
      <c r="V9" s="1041"/>
      <c r="W9" s="1041"/>
      <c r="X9" s="1041"/>
      <c r="Y9" s="1041"/>
      <c r="Z9" s="1041"/>
      <c r="AA9" s="1041"/>
      <c r="AB9" s="1041"/>
      <c r="AC9" s="1041"/>
      <c r="AD9" s="1041"/>
      <c r="AE9" s="1042"/>
      <c r="AF9" s="1037"/>
      <c r="AG9" s="1038"/>
      <c r="AH9" s="1038"/>
      <c r="AI9" s="1038"/>
      <c r="AJ9" s="1039"/>
      <c r="AK9" s="1082"/>
      <c r="AL9" s="1083"/>
      <c r="AM9" s="1083"/>
      <c r="AN9" s="1083"/>
      <c r="AO9" s="1083"/>
      <c r="AP9" s="1083"/>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4" t="s">
        <v>602</v>
      </c>
      <c r="BT9" s="995"/>
      <c r="BU9" s="995"/>
      <c r="BV9" s="995"/>
      <c r="BW9" s="995"/>
      <c r="BX9" s="995"/>
      <c r="BY9" s="995"/>
      <c r="BZ9" s="995"/>
      <c r="CA9" s="995"/>
      <c r="CB9" s="995"/>
      <c r="CC9" s="995"/>
      <c r="CD9" s="995"/>
      <c r="CE9" s="995"/>
      <c r="CF9" s="995"/>
      <c r="CG9" s="1016"/>
      <c r="CH9" s="991">
        <v>5</v>
      </c>
      <c r="CI9" s="992"/>
      <c r="CJ9" s="992"/>
      <c r="CK9" s="992"/>
      <c r="CL9" s="993"/>
      <c r="CM9" s="991">
        <v>44</v>
      </c>
      <c r="CN9" s="992"/>
      <c r="CO9" s="992"/>
      <c r="CP9" s="992"/>
      <c r="CQ9" s="993"/>
      <c r="CR9" s="991">
        <v>20</v>
      </c>
      <c r="CS9" s="992"/>
      <c r="CT9" s="992"/>
      <c r="CU9" s="992"/>
      <c r="CV9" s="993"/>
      <c r="CW9" s="991">
        <v>36</v>
      </c>
      <c r="CX9" s="992"/>
      <c r="CY9" s="992"/>
      <c r="CZ9" s="992"/>
      <c r="DA9" s="993"/>
      <c r="DB9" s="991" t="s">
        <v>608</v>
      </c>
      <c r="DC9" s="992"/>
      <c r="DD9" s="992"/>
      <c r="DE9" s="992"/>
      <c r="DF9" s="993"/>
      <c r="DG9" s="991" t="s">
        <v>608</v>
      </c>
      <c r="DH9" s="992"/>
      <c r="DI9" s="992"/>
      <c r="DJ9" s="992"/>
      <c r="DK9" s="993"/>
      <c r="DL9" s="991" t="s">
        <v>608</v>
      </c>
      <c r="DM9" s="992"/>
      <c r="DN9" s="992"/>
      <c r="DO9" s="992"/>
      <c r="DP9" s="993"/>
      <c r="DQ9" s="991" t="s">
        <v>608</v>
      </c>
      <c r="DR9" s="992"/>
      <c r="DS9" s="992"/>
      <c r="DT9" s="992"/>
      <c r="DU9" s="993"/>
      <c r="DV9" s="994"/>
      <c r="DW9" s="995"/>
      <c r="DX9" s="995"/>
      <c r="DY9" s="995"/>
      <c r="DZ9" s="996"/>
      <c r="EA9" s="234"/>
    </row>
    <row r="10" spans="1:131" s="235" customFormat="1" ht="26.25" customHeight="1" x14ac:dyDescent="0.15">
      <c r="A10" s="238">
        <v>4</v>
      </c>
      <c r="B10" s="1032"/>
      <c r="C10" s="1033"/>
      <c r="D10" s="1033"/>
      <c r="E10" s="1033"/>
      <c r="F10" s="1033"/>
      <c r="G10" s="1033"/>
      <c r="H10" s="1033"/>
      <c r="I10" s="1033"/>
      <c r="J10" s="1033"/>
      <c r="K10" s="1033"/>
      <c r="L10" s="1033"/>
      <c r="M10" s="1033"/>
      <c r="N10" s="1033"/>
      <c r="O10" s="1033"/>
      <c r="P10" s="1034"/>
      <c r="Q10" s="1040"/>
      <c r="R10" s="1041"/>
      <c r="S10" s="1041"/>
      <c r="T10" s="1041"/>
      <c r="U10" s="1041"/>
      <c r="V10" s="1041"/>
      <c r="W10" s="1041"/>
      <c r="X10" s="1041"/>
      <c r="Y10" s="1041"/>
      <c r="Z10" s="1041"/>
      <c r="AA10" s="1041"/>
      <c r="AB10" s="1041"/>
      <c r="AC10" s="1041"/>
      <c r="AD10" s="1041"/>
      <c r="AE10" s="1042"/>
      <c r="AF10" s="1037"/>
      <c r="AG10" s="1038"/>
      <c r="AH10" s="1038"/>
      <c r="AI10" s="1038"/>
      <c r="AJ10" s="1039"/>
      <c r="AK10" s="1082"/>
      <c r="AL10" s="1083"/>
      <c r="AM10" s="1083"/>
      <c r="AN10" s="1083"/>
      <c r="AO10" s="1083"/>
      <c r="AP10" s="1083"/>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4" t="s">
        <v>603</v>
      </c>
      <c r="BT10" s="995"/>
      <c r="BU10" s="995"/>
      <c r="BV10" s="995"/>
      <c r="BW10" s="995"/>
      <c r="BX10" s="995"/>
      <c r="BY10" s="995"/>
      <c r="BZ10" s="995"/>
      <c r="CA10" s="995"/>
      <c r="CB10" s="995"/>
      <c r="CC10" s="995"/>
      <c r="CD10" s="995"/>
      <c r="CE10" s="995"/>
      <c r="CF10" s="995"/>
      <c r="CG10" s="1016"/>
      <c r="CH10" s="991">
        <v>-12</v>
      </c>
      <c r="CI10" s="992"/>
      <c r="CJ10" s="992"/>
      <c r="CK10" s="992"/>
      <c r="CL10" s="993"/>
      <c r="CM10" s="991">
        <v>177</v>
      </c>
      <c r="CN10" s="992"/>
      <c r="CO10" s="992"/>
      <c r="CP10" s="992"/>
      <c r="CQ10" s="993"/>
      <c r="CR10" s="991">
        <v>30</v>
      </c>
      <c r="CS10" s="992"/>
      <c r="CT10" s="992"/>
      <c r="CU10" s="992"/>
      <c r="CV10" s="993"/>
      <c r="CW10" s="991">
        <v>5</v>
      </c>
      <c r="CX10" s="992"/>
      <c r="CY10" s="992"/>
      <c r="CZ10" s="992"/>
      <c r="DA10" s="993"/>
      <c r="DB10" s="991" t="s">
        <v>608</v>
      </c>
      <c r="DC10" s="992"/>
      <c r="DD10" s="992"/>
      <c r="DE10" s="992"/>
      <c r="DF10" s="993"/>
      <c r="DG10" s="991" t="s">
        <v>608</v>
      </c>
      <c r="DH10" s="992"/>
      <c r="DI10" s="992"/>
      <c r="DJ10" s="992"/>
      <c r="DK10" s="993"/>
      <c r="DL10" s="991" t="s">
        <v>608</v>
      </c>
      <c r="DM10" s="992"/>
      <c r="DN10" s="992"/>
      <c r="DO10" s="992"/>
      <c r="DP10" s="993"/>
      <c r="DQ10" s="991" t="s">
        <v>608</v>
      </c>
      <c r="DR10" s="992"/>
      <c r="DS10" s="992"/>
      <c r="DT10" s="992"/>
      <c r="DU10" s="993"/>
      <c r="DV10" s="994"/>
      <c r="DW10" s="995"/>
      <c r="DX10" s="995"/>
      <c r="DY10" s="995"/>
      <c r="DZ10" s="996"/>
      <c r="EA10" s="234"/>
    </row>
    <row r="11" spans="1:131" s="235" customFormat="1" ht="26.25" customHeight="1" x14ac:dyDescent="0.15">
      <c r="A11" s="238">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4" t="s">
        <v>604</v>
      </c>
      <c r="BT11" s="995"/>
      <c r="BU11" s="995"/>
      <c r="BV11" s="995"/>
      <c r="BW11" s="995"/>
      <c r="BX11" s="995"/>
      <c r="BY11" s="995"/>
      <c r="BZ11" s="995"/>
      <c r="CA11" s="995"/>
      <c r="CB11" s="995"/>
      <c r="CC11" s="995"/>
      <c r="CD11" s="995"/>
      <c r="CE11" s="995"/>
      <c r="CF11" s="995"/>
      <c r="CG11" s="1016"/>
      <c r="CH11" s="991">
        <v>12</v>
      </c>
      <c r="CI11" s="992"/>
      <c r="CJ11" s="992"/>
      <c r="CK11" s="992"/>
      <c r="CL11" s="993"/>
      <c r="CM11" s="991">
        <v>744</v>
      </c>
      <c r="CN11" s="992"/>
      <c r="CO11" s="992"/>
      <c r="CP11" s="992"/>
      <c r="CQ11" s="993"/>
      <c r="CR11" s="991">
        <v>140</v>
      </c>
      <c r="CS11" s="992"/>
      <c r="CT11" s="992"/>
      <c r="CU11" s="992"/>
      <c r="CV11" s="993"/>
      <c r="CW11" s="991" t="s">
        <v>608</v>
      </c>
      <c r="CX11" s="992"/>
      <c r="CY11" s="992"/>
      <c r="CZ11" s="992"/>
      <c r="DA11" s="993"/>
      <c r="DB11" s="991" t="s">
        <v>608</v>
      </c>
      <c r="DC11" s="992"/>
      <c r="DD11" s="992"/>
      <c r="DE11" s="992"/>
      <c r="DF11" s="993"/>
      <c r="DG11" s="991" t="s">
        <v>608</v>
      </c>
      <c r="DH11" s="992"/>
      <c r="DI11" s="992"/>
      <c r="DJ11" s="992"/>
      <c r="DK11" s="993"/>
      <c r="DL11" s="991" t="s">
        <v>608</v>
      </c>
      <c r="DM11" s="992"/>
      <c r="DN11" s="992"/>
      <c r="DO11" s="992"/>
      <c r="DP11" s="993"/>
      <c r="DQ11" s="991" t="s">
        <v>608</v>
      </c>
      <c r="DR11" s="992"/>
      <c r="DS11" s="992"/>
      <c r="DT11" s="992"/>
      <c r="DU11" s="993"/>
      <c r="DV11" s="994"/>
      <c r="DW11" s="995"/>
      <c r="DX11" s="995"/>
      <c r="DY11" s="995"/>
      <c r="DZ11" s="996"/>
      <c r="EA11" s="234"/>
    </row>
    <row r="12" spans="1:131" s="235" customFormat="1" ht="26.25" customHeight="1" x14ac:dyDescent="0.15">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4"/>
    </row>
    <row r="13" spans="1:131" s="235" customFormat="1" ht="26.25" customHeight="1" x14ac:dyDescent="0.15">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4"/>
    </row>
    <row r="14" spans="1:131" s="235" customFormat="1" ht="26.25" customHeight="1" x14ac:dyDescent="0.15">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4"/>
    </row>
    <row r="15" spans="1:131" s="235" customFormat="1" ht="26.25" customHeight="1" x14ac:dyDescent="0.15">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4"/>
    </row>
    <row r="16" spans="1:131" s="235" customFormat="1" ht="26.25" customHeight="1" x14ac:dyDescent="0.15">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4"/>
    </row>
    <row r="17" spans="1:131" s="235" customFormat="1" ht="26.25" customHeight="1" x14ac:dyDescent="0.15">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4"/>
    </row>
    <row r="18" spans="1:131" s="235" customFormat="1" ht="26.25" customHeight="1" x14ac:dyDescent="0.15">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4"/>
    </row>
    <row r="19" spans="1:131" s="235" customFormat="1" ht="26.25" customHeight="1" x14ac:dyDescent="0.15">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4"/>
    </row>
    <row r="20" spans="1:131" s="235" customFormat="1" ht="26.25" customHeight="1" x14ac:dyDescent="0.15">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4"/>
    </row>
    <row r="21" spans="1:131" s="235" customFormat="1" ht="26.25" customHeight="1" thickBot="1" x14ac:dyDescent="0.2">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4"/>
    </row>
    <row r="22" spans="1:131" s="235" customFormat="1" ht="26.25" customHeight="1" x14ac:dyDescent="0.15">
      <c r="A22" s="238">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394</v>
      </c>
      <c r="BA22" s="1030"/>
      <c r="BB22" s="1030"/>
      <c r="BC22" s="1030"/>
      <c r="BD22" s="1031"/>
      <c r="BE22" s="233"/>
      <c r="BF22" s="233"/>
      <c r="BG22" s="233"/>
      <c r="BH22" s="233"/>
      <c r="BI22" s="233"/>
      <c r="BJ22" s="233"/>
      <c r="BK22" s="233"/>
      <c r="BL22" s="233"/>
      <c r="BM22" s="233"/>
      <c r="BN22" s="233"/>
      <c r="BO22" s="233"/>
      <c r="BP22" s="233"/>
      <c r="BQ22" s="238">
        <v>16</v>
      </c>
      <c r="BR22" s="239"/>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9">
        <v>61387</v>
      </c>
      <c r="R23" s="1063"/>
      <c r="S23" s="1063"/>
      <c r="T23" s="1063"/>
      <c r="U23" s="1063"/>
      <c r="V23" s="1063">
        <v>60794</v>
      </c>
      <c r="W23" s="1063"/>
      <c r="X23" s="1063"/>
      <c r="Y23" s="1063"/>
      <c r="Z23" s="1063"/>
      <c r="AA23" s="1063">
        <v>594</v>
      </c>
      <c r="AB23" s="1063"/>
      <c r="AC23" s="1063"/>
      <c r="AD23" s="1063"/>
      <c r="AE23" s="1070"/>
      <c r="AF23" s="1071">
        <v>212</v>
      </c>
      <c r="AG23" s="1063"/>
      <c r="AH23" s="1063"/>
      <c r="AI23" s="1063"/>
      <c r="AJ23" s="1072"/>
      <c r="AK23" s="1073"/>
      <c r="AL23" s="1074"/>
      <c r="AM23" s="1074"/>
      <c r="AN23" s="1074"/>
      <c r="AO23" s="1074"/>
      <c r="AP23" s="1063">
        <v>57194</v>
      </c>
      <c r="AQ23" s="1063"/>
      <c r="AR23" s="1063"/>
      <c r="AS23" s="1063"/>
      <c r="AT23" s="1063"/>
      <c r="AU23" s="1064"/>
      <c r="AV23" s="1064"/>
      <c r="AW23" s="1064"/>
      <c r="AX23" s="1064"/>
      <c r="AY23" s="1065"/>
      <c r="AZ23" s="1066" t="s">
        <v>131</v>
      </c>
      <c r="BA23" s="1067"/>
      <c r="BB23" s="1067"/>
      <c r="BC23" s="1067"/>
      <c r="BD23" s="1068"/>
      <c r="BE23" s="233"/>
      <c r="BF23" s="233"/>
      <c r="BG23" s="233"/>
      <c r="BH23" s="233"/>
      <c r="BI23" s="233"/>
      <c r="BJ23" s="233"/>
      <c r="BK23" s="233"/>
      <c r="BL23" s="233"/>
      <c r="BM23" s="233"/>
      <c r="BN23" s="233"/>
      <c r="BO23" s="233"/>
      <c r="BP23" s="233"/>
      <c r="BQ23" s="238">
        <v>17</v>
      </c>
      <c r="BR23" s="239"/>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4"/>
    </row>
    <row r="24" spans="1:131" s="235" customFormat="1" ht="26.25" customHeight="1" x14ac:dyDescent="0.15">
      <c r="A24" s="1062" t="s">
        <v>397</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4"/>
    </row>
    <row r="25" spans="1:131" ht="26.25" customHeight="1" thickBot="1" x14ac:dyDescent="0.2">
      <c r="A25" s="1061" t="s">
        <v>398</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30"/>
    </row>
    <row r="26" spans="1:131" ht="26.25" customHeight="1" x14ac:dyDescent="0.15">
      <c r="A26" s="997" t="s">
        <v>376</v>
      </c>
      <c r="B26" s="998"/>
      <c r="C26" s="998"/>
      <c r="D26" s="998"/>
      <c r="E26" s="998"/>
      <c r="F26" s="998"/>
      <c r="G26" s="998"/>
      <c r="H26" s="998"/>
      <c r="I26" s="998"/>
      <c r="J26" s="998"/>
      <c r="K26" s="998"/>
      <c r="L26" s="998"/>
      <c r="M26" s="998"/>
      <c r="N26" s="998"/>
      <c r="O26" s="998"/>
      <c r="P26" s="999"/>
      <c r="Q26" s="1003" t="s">
        <v>399</v>
      </c>
      <c r="R26" s="1004"/>
      <c r="S26" s="1004"/>
      <c r="T26" s="1004"/>
      <c r="U26" s="1005"/>
      <c r="V26" s="1003" t="s">
        <v>400</v>
      </c>
      <c r="W26" s="1004"/>
      <c r="X26" s="1004"/>
      <c r="Y26" s="1004"/>
      <c r="Z26" s="1005"/>
      <c r="AA26" s="1003" t="s">
        <v>401</v>
      </c>
      <c r="AB26" s="1004"/>
      <c r="AC26" s="1004"/>
      <c r="AD26" s="1004"/>
      <c r="AE26" s="1004"/>
      <c r="AF26" s="1057" t="s">
        <v>402</v>
      </c>
      <c r="AG26" s="1010"/>
      <c r="AH26" s="1010"/>
      <c r="AI26" s="1010"/>
      <c r="AJ26" s="1058"/>
      <c r="AK26" s="1004" t="s">
        <v>403</v>
      </c>
      <c r="AL26" s="1004"/>
      <c r="AM26" s="1004"/>
      <c r="AN26" s="1004"/>
      <c r="AO26" s="1005"/>
      <c r="AP26" s="1003" t="s">
        <v>404</v>
      </c>
      <c r="AQ26" s="1004"/>
      <c r="AR26" s="1004"/>
      <c r="AS26" s="1004"/>
      <c r="AT26" s="1005"/>
      <c r="AU26" s="1003" t="s">
        <v>405</v>
      </c>
      <c r="AV26" s="1004"/>
      <c r="AW26" s="1004"/>
      <c r="AX26" s="1004"/>
      <c r="AY26" s="1005"/>
      <c r="AZ26" s="1003" t="s">
        <v>406</v>
      </c>
      <c r="BA26" s="1004"/>
      <c r="BB26" s="1004"/>
      <c r="BC26" s="1004"/>
      <c r="BD26" s="1005"/>
      <c r="BE26" s="1003" t="s">
        <v>383</v>
      </c>
      <c r="BF26" s="1004"/>
      <c r="BG26" s="1004"/>
      <c r="BH26" s="1004"/>
      <c r="BI26" s="1017"/>
      <c r="BJ26" s="232"/>
      <c r="BK26" s="232"/>
      <c r="BL26" s="232"/>
      <c r="BM26" s="232"/>
      <c r="BN26" s="232"/>
      <c r="BO26" s="241"/>
      <c r="BP26" s="241"/>
      <c r="BQ26" s="238">
        <v>20</v>
      </c>
      <c r="BR26" s="239"/>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30"/>
    </row>
    <row r="27" spans="1:131" ht="26.25" customHeight="1" thickBot="1" x14ac:dyDescent="0.2">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9"/>
      <c r="AG27" s="1013"/>
      <c r="AH27" s="1013"/>
      <c r="AI27" s="1013"/>
      <c r="AJ27" s="106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2"/>
      <c r="BK27" s="232"/>
      <c r="BL27" s="232"/>
      <c r="BM27" s="232"/>
      <c r="BN27" s="232"/>
      <c r="BO27" s="241"/>
      <c r="BP27" s="241"/>
      <c r="BQ27" s="238">
        <v>21</v>
      </c>
      <c r="BR27" s="239"/>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30"/>
    </row>
    <row r="28" spans="1:131" ht="26.25" customHeight="1" thickTop="1" x14ac:dyDescent="0.15">
      <c r="A28" s="242">
        <v>1</v>
      </c>
      <c r="B28" s="1049" t="s">
        <v>407</v>
      </c>
      <c r="C28" s="1050"/>
      <c r="D28" s="1050"/>
      <c r="E28" s="1050"/>
      <c r="F28" s="1050"/>
      <c r="G28" s="1050"/>
      <c r="H28" s="1050"/>
      <c r="I28" s="1050"/>
      <c r="J28" s="1050"/>
      <c r="K28" s="1050"/>
      <c r="L28" s="1050"/>
      <c r="M28" s="1050"/>
      <c r="N28" s="1050"/>
      <c r="O28" s="1050"/>
      <c r="P28" s="1051"/>
      <c r="Q28" s="1052">
        <v>12736</v>
      </c>
      <c r="R28" s="1053"/>
      <c r="S28" s="1053"/>
      <c r="T28" s="1053"/>
      <c r="U28" s="1053"/>
      <c r="V28" s="1053">
        <v>11788</v>
      </c>
      <c r="W28" s="1053"/>
      <c r="X28" s="1053"/>
      <c r="Y28" s="1053"/>
      <c r="Z28" s="1053"/>
      <c r="AA28" s="1053">
        <v>948</v>
      </c>
      <c r="AB28" s="1053"/>
      <c r="AC28" s="1053"/>
      <c r="AD28" s="1053"/>
      <c r="AE28" s="1054"/>
      <c r="AF28" s="1055">
        <v>948</v>
      </c>
      <c r="AG28" s="1053"/>
      <c r="AH28" s="1053"/>
      <c r="AI28" s="1053"/>
      <c r="AJ28" s="1056"/>
      <c r="AK28" s="1044">
        <v>1242</v>
      </c>
      <c r="AL28" s="1045"/>
      <c r="AM28" s="1045"/>
      <c r="AN28" s="1045"/>
      <c r="AO28" s="1045"/>
      <c r="AP28" s="1045" t="s">
        <v>606</v>
      </c>
      <c r="AQ28" s="1045"/>
      <c r="AR28" s="1045"/>
      <c r="AS28" s="1045"/>
      <c r="AT28" s="1045"/>
      <c r="AU28" s="1045" t="s">
        <v>606</v>
      </c>
      <c r="AV28" s="1045"/>
      <c r="AW28" s="1045"/>
      <c r="AX28" s="1045"/>
      <c r="AY28" s="1045"/>
      <c r="AZ28" s="1046"/>
      <c r="BA28" s="1046"/>
      <c r="BB28" s="1046"/>
      <c r="BC28" s="1046"/>
      <c r="BD28" s="1046"/>
      <c r="BE28" s="1047"/>
      <c r="BF28" s="1047"/>
      <c r="BG28" s="1047"/>
      <c r="BH28" s="1047"/>
      <c r="BI28" s="1048"/>
      <c r="BJ28" s="232"/>
      <c r="BK28" s="232"/>
      <c r="BL28" s="232"/>
      <c r="BM28" s="232"/>
      <c r="BN28" s="232"/>
      <c r="BO28" s="241"/>
      <c r="BP28" s="241"/>
      <c r="BQ28" s="238">
        <v>22</v>
      </c>
      <c r="BR28" s="239"/>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30"/>
    </row>
    <row r="29" spans="1:131" ht="26.25" customHeight="1" x14ac:dyDescent="0.15">
      <c r="A29" s="242">
        <v>2</v>
      </c>
      <c r="B29" s="1032" t="s">
        <v>408</v>
      </c>
      <c r="C29" s="1033"/>
      <c r="D29" s="1033"/>
      <c r="E29" s="1033"/>
      <c r="F29" s="1033"/>
      <c r="G29" s="1033"/>
      <c r="H29" s="1033"/>
      <c r="I29" s="1033"/>
      <c r="J29" s="1033"/>
      <c r="K29" s="1033"/>
      <c r="L29" s="1033"/>
      <c r="M29" s="1033"/>
      <c r="N29" s="1033"/>
      <c r="O29" s="1033"/>
      <c r="P29" s="1034"/>
      <c r="Q29" s="1040">
        <v>159</v>
      </c>
      <c r="R29" s="1041"/>
      <c r="S29" s="1041"/>
      <c r="T29" s="1041"/>
      <c r="U29" s="1041"/>
      <c r="V29" s="1041">
        <v>159</v>
      </c>
      <c r="W29" s="1041"/>
      <c r="X29" s="1041"/>
      <c r="Y29" s="1041"/>
      <c r="Z29" s="1041"/>
      <c r="AA29" s="1041" t="s">
        <v>606</v>
      </c>
      <c r="AB29" s="1041"/>
      <c r="AC29" s="1041"/>
      <c r="AD29" s="1041"/>
      <c r="AE29" s="1042"/>
      <c r="AF29" s="1037" t="s">
        <v>131</v>
      </c>
      <c r="AG29" s="1038"/>
      <c r="AH29" s="1038"/>
      <c r="AI29" s="1038"/>
      <c r="AJ29" s="1039"/>
      <c r="AK29" s="980">
        <v>75</v>
      </c>
      <c r="AL29" s="971"/>
      <c r="AM29" s="971"/>
      <c r="AN29" s="971"/>
      <c r="AO29" s="971"/>
      <c r="AP29" s="971">
        <v>119</v>
      </c>
      <c r="AQ29" s="971"/>
      <c r="AR29" s="971"/>
      <c r="AS29" s="971"/>
      <c r="AT29" s="971"/>
      <c r="AU29" s="971">
        <v>78</v>
      </c>
      <c r="AV29" s="971"/>
      <c r="AW29" s="971"/>
      <c r="AX29" s="971"/>
      <c r="AY29" s="971"/>
      <c r="AZ29" s="1043"/>
      <c r="BA29" s="1043"/>
      <c r="BB29" s="1043"/>
      <c r="BC29" s="1043"/>
      <c r="BD29" s="1043"/>
      <c r="BE29" s="972"/>
      <c r="BF29" s="972"/>
      <c r="BG29" s="972"/>
      <c r="BH29" s="972"/>
      <c r="BI29" s="973"/>
      <c r="BJ29" s="232"/>
      <c r="BK29" s="232"/>
      <c r="BL29" s="232"/>
      <c r="BM29" s="232"/>
      <c r="BN29" s="232"/>
      <c r="BO29" s="241"/>
      <c r="BP29" s="241"/>
      <c r="BQ29" s="238">
        <v>23</v>
      </c>
      <c r="BR29" s="239"/>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30"/>
    </row>
    <row r="30" spans="1:131" ht="26.25" customHeight="1" x14ac:dyDescent="0.15">
      <c r="A30" s="242">
        <v>3</v>
      </c>
      <c r="B30" s="1032" t="s">
        <v>409</v>
      </c>
      <c r="C30" s="1033"/>
      <c r="D30" s="1033"/>
      <c r="E30" s="1033"/>
      <c r="F30" s="1033"/>
      <c r="G30" s="1033"/>
      <c r="H30" s="1033"/>
      <c r="I30" s="1033"/>
      <c r="J30" s="1033"/>
      <c r="K30" s="1033"/>
      <c r="L30" s="1033"/>
      <c r="M30" s="1033"/>
      <c r="N30" s="1033"/>
      <c r="O30" s="1033"/>
      <c r="P30" s="1034"/>
      <c r="Q30" s="1040">
        <v>9008</v>
      </c>
      <c r="R30" s="1041"/>
      <c r="S30" s="1041"/>
      <c r="T30" s="1041"/>
      <c r="U30" s="1041"/>
      <c r="V30" s="1041">
        <v>8717</v>
      </c>
      <c r="W30" s="1041"/>
      <c r="X30" s="1041"/>
      <c r="Y30" s="1041"/>
      <c r="Z30" s="1041"/>
      <c r="AA30" s="1041">
        <v>290</v>
      </c>
      <c r="AB30" s="1041"/>
      <c r="AC30" s="1041"/>
      <c r="AD30" s="1041"/>
      <c r="AE30" s="1042"/>
      <c r="AF30" s="1037">
        <v>290</v>
      </c>
      <c r="AG30" s="1038"/>
      <c r="AH30" s="1038"/>
      <c r="AI30" s="1038"/>
      <c r="AJ30" s="1039"/>
      <c r="AK30" s="980">
        <v>1409</v>
      </c>
      <c r="AL30" s="971"/>
      <c r="AM30" s="971"/>
      <c r="AN30" s="971"/>
      <c r="AO30" s="971"/>
      <c r="AP30" s="971" t="s">
        <v>606</v>
      </c>
      <c r="AQ30" s="971"/>
      <c r="AR30" s="971"/>
      <c r="AS30" s="971"/>
      <c r="AT30" s="971"/>
      <c r="AU30" s="971" t="s">
        <v>606</v>
      </c>
      <c r="AV30" s="971"/>
      <c r="AW30" s="971"/>
      <c r="AX30" s="971"/>
      <c r="AY30" s="971"/>
      <c r="AZ30" s="1043"/>
      <c r="BA30" s="1043"/>
      <c r="BB30" s="1043"/>
      <c r="BC30" s="1043"/>
      <c r="BD30" s="1043"/>
      <c r="BE30" s="972"/>
      <c r="BF30" s="972"/>
      <c r="BG30" s="972"/>
      <c r="BH30" s="972"/>
      <c r="BI30" s="973"/>
      <c r="BJ30" s="232"/>
      <c r="BK30" s="232"/>
      <c r="BL30" s="232"/>
      <c r="BM30" s="232"/>
      <c r="BN30" s="232"/>
      <c r="BO30" s="241"/>
      <c r="BP30" s="241"/>
      <c r="BQ30" s="238">
        <v>24</v>
      </c>
      <c r="BR30" s="239"/>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30"/>
    </row>
    <row r="31" spans="1:131" ht="26.25" customHeight="1" x14ac:dyDescent="0.15">
      <c r="A31" s="242">
        <v>4</v>
      </c>
      <c r="B31" s="1032" t="s">
        <v>410</v>
      </c>
      <c r="C31" s="1033"/>
      <c r="D31" s="1033"/>
      <c r="E31" s="1033"/>
      <c r="F31" s="1033"/>
      <c r="G31" s="1033"/>
      <c r="H31" s="1033"/>
      <c r="I31" s="1033"/>
      <c r="J31" s="1033"/>
      <c r="K31" s="1033"/>
      <c r="L31" s="1033"/>
      <c r="M31" s="1033"/>
      <c r="N31" s="1033"/>
      <c r="O31" s="1033"/>
      <c r="P31" s="1034"/>
      <c r="Q31" s="1040">
        <v>1656</v>
      </c>
      <c r="R31" s="1041"/>
      <c r="S31" s="1041"/>
      <c r="T31" s="1041"/>
      <c r="U31" s="1041"/>
      <c r="V31" s="1041">
        <v>1655</v>
      </c>
      <c r="W31" s="1041"/>
      <c r="X31" s="1041"/>
      <c r="Y31" s="1041"/>
      <c r="Z31" s="1041"/>
      <c r="AA31" s="1041">
        <v>2</v>
      </c>
      <c r="AB31" s="1041"/>
      <c r="AC31" s="1041"/>
      <c r="AD31" s="1041"/>
      <c r="AE31" s="1042"/>
      <c r="AF31" s="1037">
        <v>2</v>
      </c>
      <c r="AG31" s="1038"/>
      <c r="AH31" s="1038"/>
      <c r="AI31" s="1038"/>
      <c r="AJ31" s="1039"/>
      <c r="AK31" s="980">
        <v>348</v>
      </c>
      <c r="AL31" s="971"/>
      <c r="AM31" s="971"/>
      <c r="AN31" s="971"/>
      <c r="AO31" s="971"/>
      <c r="AP31" s="971" t="s">
        <v>606</v>
      </c>
      <c r="AQ31" s="971"/>
      <c r="AR31" s="971"/>
      <c r="AS31" s="971"/>
      <c r="AT31" s="971"/>
      <c r="AU31" s="971" t="s">
        <v>606</v>
      </c>
      <c r="AV31" s="971"/>
      <c r="AW31" s="971"/>
      <c r="AX31" s="971"/>
      <c r="AY31" s="971"/>
      <c r="AZ31" s="1043"/>
      <c r="BA31" s="1043"/>
      <c r="BB31" s="1043"/>
      <c r="BC31" s="1043"/>
      <c r="BD31" s="1043"/>
      <c r="BE31" s="972"/>
      <c r="BF31" s="972"/>
      <c r="BG31" s="972"/>
      <c r="BH31" s="972"/>
      <c r="BI31" s="973"/>
      <c r="BJ31" s="232"/>
      <c r="BK31" s="232"/>
      <c r="BL31" s="232"/>
      <c r="BM31" s="232"/>
      <c r="BN31" s="232"/>
      <c r="BO31" s="241"/>
      <c r="BP31" s="241"/>
      <c r="BQ31" s="238">
        <v>25</v>
      </c>
      <c r="BR31" s="239"/>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30"/>
    </row>
    <row r="32" spans="1:131" ht="26.25" customHeight="1" x14ac:dyDescent="0.15">
      <c r="A32" s="242">
        <v>5</v>
      </c>
      <c r="B32" s="1032" t="s">
        <v>411</v>
      </c>
      <c r="C32" s="1033"/>
      <c r="D32" s="1033"/>
      <c r="E32" s="1033"/>
      <c r="F32" s="1033"/>
      <c r="G32" s="1033"/>
      <c r="H32" s="1033"/>
      <c r="I32" s="1033"/>
      <c r="J32" s="1033"/>
      <c r="K32" s="1033"/>
      <c r="L32" s="1033"/>
      <c r="M32" s="1033"/>
      <c r="N32" s="1033"/>
      <c r="O32" s="1033"/>
      <c r="P32" s="1034"/>
      <c r="Q32" s="1040">
        <v>106</v>
      </c>
      <c r="R32" s="1041"/>
      <c r="S32" s="1041"/>
      <c r="T32" s="1041"/>
      <c r="U32" s="1041"/>
      <c r="V32" s="1041">
        <v>106</v>
      </c>
      <c r="W32" s="1041"/>
      <c r="X32" s="1041"/>
      <c r="Y32" s="1041"/>
      <c r="Z32" s="1041"/>
      <c r="AA32" s="1041" t="s">
        <v>606</v>
      </c>
      <c r="AB32" s="1041"/>
      <c r="AC32" s="1041"/>
      <c r="AD32" s="1041"/>
      <c r="AE32" s="1042"/>
      <c r="AF32" s="1037" t="s">
        <v>412</v>
      </c>
      <c r="AG32" s="1038"/>
      <c r="AH32" s="1038"/>
      <c r="AI32" s="1038"/>
      <c r="AJ32" s="1039"/>
      <c r="AK32" s="980">
        <v>49</v>
      </c>
      <c r="AL32" s="971"/>
      <c r="AM32" s="971"/>
      <c r="AN32" s="971"/>
      <c r="AO32" s="971"/>
      <c r="AP32" s="971" t="s">
        <v>606</v>
      </c>
      <c r="AQ32" s="971"/>
      <c r="AR32" s="971"/>
      <c r="AS32" s="971"/>
      <c r="AT32" s="971"/>
      <c r="AU32" s="971" t="s">
        <v>606</v>
      </c>
      <c r="AV32" s="971"/>
      <c r="AW32" s="971"/>
      <c r="AX32" s="971"/>
      <c r="AY32" s="971"/>
      <c r="AZ32" s="1043"/>
      <c r="BA32" s="1043"/>
      <c r="BB32" s="1043"/>
      <c r="BC32" s="1043"/>
      <c r="BD32" s="1043"/>
      <c r="BE32" s="972"/>
      <c r="BF32" s="972"/>
      <c r="BG32" s="972"/>
      <c r="BH32" s="972"/>
      <c r="BI32" s="973"/>
      <c r="BJ32" s="232"/>
      <c r="BK32" s="232"/>
      <c r="BL32" s="232"/>
      <c r="BM32" s="232"/>
      <c r="BN32" s="232"/>
      <c r="BO32" s="241"/>
      <c r="BP32" s="241"/>
      <c r="BQ32" s="238">
        <v>26</v>
      </c>
      <c r="BR32" s="239"/>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30"/>
    </row>
    <row r="33" spans="1:131" ht="26.25" customHeight="1" x14ac:dyDescent="0.15">
      <c r="A33" s="242">
        <v>6</v>
      </c>
      <c r="B33" s="1032" t="s">
        <v>413</v>
      </c>
      <c r="C33" s="1033"/>
      <c r="D33" s="1033"/>
      <c r="E33" s="1033"/>
      <c r="F33" s="1033"/>
      <c r="G33" s="1033"/>
      <c r="H33" s="1033"/>
      <c r="I33" s="1033"/>
      <c r="J33" s="1033"/>
      <c r="K33" s="1033"/>
      <c r="L33" s="1033"/>
      <c r="M33" s="1033"/>
      <c r="N33" s="1033"/>
      <c r="O33" s="1033"/>
      <c r="P33" s="1034"/>
      <c r="Q33" s="1040">
        <v>120</v>
      </c>
      <c r="R33" s="1041"/>
      <c r="S33" s="1041"/>
      <c r="T33" s="1041"/>
      <c r="U33" s="1041"/>
      <c r="V33" s="1041">
        <v>117</v>
      </c>
      <c r="W33" s="1041"/>
      <c r="X33" s="1041"/>
      <c r="Y33" s="1041"/>
      <c r="Z33" s="1041"/>
      <c r="AA33" s="1041">
        <v>3</v>
      </c>
      <c r="AB33" s="1041"/>
      <c r="AC33" s="1041"/>
      <c r="AD33" s="1041"/>
      <c r="AE33" s="1042"/>
      <c r="AF33" s="1037">
        <v>3</v>
      </c>
      <c r="AG33" s="1038"/>
      <c r="AH33" s="1038"/>
      <c r="AI33" s="1038"/>
      <c r="AJ33" s="1039"/>
      <c r="AK33" s="980" t="s">
        <v>606</v>
      </c>
      <c r="AL33" s="971"/>
      <c r="AM33" s="971"/>
      <c r="AN33" s="971"/>
      <c r="AO33" s="971"/>
      <c r="AP33" s="971">
        <v>22</v>
      </c>
      <c r="AQ33" s="971"/>
      <c r="AR33" s="971"/>
      <c r="AS33" s="971"/>
      <c r="AT33" s="971"/>
      <c r="AU33" s="971" t="s">
        <v>606</v>
      </c>
      <c r="AV33" s="971"/>
      <c r="AW33" s="971"/>
      <c r="AX33" s="971"/>
      <c r="AY33" s="971"/>
      <c r="AZ33" s="1043"/>
      <c r="BA33" s="1043"/>
      <c r="BB33" s="1043"/>
      <c r="BC33" s="1043"/>
      <c r="BD33" s="1043"/>
      <c r="BE33" s="972"/>
      <c r="BF33" s="972"/>
      <c r="BG33" s="972"/>
      <c r="BH33" s="972"/>
      <c r="BI33" s="973"/>
      <c r="BJ33" s="232"/>
      <c r="BK33" s="232"/>
      <c r="BL33" s="232"/>
      <c r="BM33" s="232"/>
      <c r="BN33" s="232"/>
      <c r="BO33" s="241"/>
      <c r="BP33" s="241"/>
      <c r="BQ33" s="238">
        <v>27</v>
      </c>
      <c r="BR33" s="239"/>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30"/>
    </row>
    <row r="34" spans="1:131" ht="26.25" customHeight="1" x14ac:dyDescent="0.15">
      <c r="A34" s="242">
        <v>7</v>
      </c>
      <c r="B34" s="1032" t="s">
        <v>414</v>
      </c>
      <c r="C34" s="1033"/>
      <c r="D34" s="1033"/>
      <c r="E34" s="1033"/>
      <c r="F34" s="1033"/>
      <c r="G34" s="1033"/>
      <c r="H34" s="1033"/>
      <c r="I34" s="1033"/>
      <c r="J34" s="1033"/>
      <c r="K34" s="1033"/>
      <c r="L34" s="1033"/>
      <c r="M34" s="1033"/>
      <c r="N34" s="1033"/>
      <c r="O34" s="1033"/>
      <c r="P34" s="1034"/>
      <c r="Q34" s="1040">
        <v>149871</v>
      </c>
      <c r="R34" s="1041"/>
      <c r="S34" s="1041"/>
      <c r="T34" s="1041"/>
      <c r="U34" s="1041"/>
      <c r="V34" s="1041">
        <v>141280</v>
      </c>
      <c r="W34" s="1041"/>
      <c r="X34" s="1041"/>
      <c r="Y34" s="1041"/>
      <c r="Z34" s="1041"/>
      <c r="AA34" s="1041">
        <v>8592</v>
      </c>
      <c r="AB34" s="1041"/>
      <c r="AC34" s="1041"/>
      <c r="AD34" s="1041"/>
      <c r="AE34" s="1042"/>
      <c r="AF34" s="1037">
        <v>43580</v>
      </c>
      <c r="AG34" s="1038"/>
      <c r="AH34" s="1038"/>
      <c r="AI34" s="1038"/>
      <c r="AJ34" s="1039"/>
      <c r="AK34" s="980" t="s">
        <v>607</v>
      </c>
      <c r="AL34" s="971"/>
      <c r="AM34" s="971"/>
      <c r="AN34" s="971"/>
      <c r="AO34" s="971"/>
      <c r="AP34" s="971" t="s">
        <v>607</v>
      </c>
      <c r="AQ34" s="971"/>
      <c r="AR34" s="971"/>
      <c r="AS34" s="971"/>
      <c r="AT34" s="971"/>
      <c r="AU34" s="971" t="s">
        <v>606</v>
      </c>
      <c r="AV34" s="971"/>
      <c r="AW34" s="971"/>
      <c r="AX34" s="971"/>
      <c r="AY34" s="971"/>
      <c r="AZ34" s="1043" t="s">
        <v>606</v>
      </c>
      <c r="BA34" s="1043"/>
      <c r="BB34" s="1043"/>
      <c r="BC34" s="1043"/>
      <c r="BD34" s="1043"/>
      <c r="BE34" s="972" t="s">
        <v>415</v>
      </c>
      <c r="BF34" s="972"/>
      <c r="BG34" s="972"/>
      <c r="BH34" s="972"/>
      <c r="BI34" s="973"/>
      <c r="BJ34" s="232"/>
      <c r="BK34" s="232"/>
      <c r="BL34" s="232"/>
      <c r="BM34" s="232"/>
      <c r="BN34" s="232"/>
      <c r="BO34" s="241"/>
      <c r="BP34" s="241"/>
      <c r="BQ34" s="238">
        <v>28</v>
      </c>
      <c r="BR34" s="239"/>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30"/>
    </row>
    <row r="35" spans="1:131" ht="26.25" customHeight="1" x14ac:dyDescent="0.15">
      <c r="A35" s="242">
        <v>8</v>
      </c>
      <c r="B35" s="1032" t="s">
        <v>416</v>
      </c>
      <c r="C35" s="1033"/>
      <c r="D35" s="1033"/>
      <c r="E35" s="1033"/>
      <c r="F35" s="1033"/>
      <c r="G35" s="1033"/>
      <c r="H35" s="1033"/>
      <c r="I35" s="1033"/>
      <c r="J35" s="1033"/>
      <c r="K35" s="1033"/>
      <c r="L35" s="1033"/>
      <c r="M35" s="1033"/>
      <c r="N35" s="1033"/>
      <c r="O35" s="1033"/>
      <c r="P35" s="1034"/>
      <c r="Q35" s="1040">
        <v>2503</v>
      </c>
      <c r="R35" s="1041"/>
      <c r="S35" s="1041"/>
      <c r="T35" s="1041"/>
      <c r="U35" s="1041"/>
      <c r="V35" s="1041">
        <v>2493</v>
      </c>
      <c r="W35" s="1041"/>
      <c r="X35" s="1041"/>
      <c r="Y35" s="1041"/>
      <c r="Z35" s="1041"/>
      <c r="AA35" s="1041">
        <v>10</v>
      </c>
      <c r="AB35" s="1041"/>
      <c r="AC35" s="1041"/>
      <c r="AD35" s="1041"/>
      <c r="AE35" s="1042"/>
      <c r="AF35" s="1037">
        <v>684</v>
      </c>
      <c r="AG35" s="1038"/>
      <c r="AH35" s="1038"/>
      <c r="AI35" s="1038"/>
      <c r="AJ35" s="1039"/>
      <c r="AK35" s="980">
        <v>760</v>
      </c>
      <c r="AL35" s="971"/>
      <c r="AM35" s="971"/>
      <c r="AN35" s="971"/>
      <c r="AO35" s="971"/>
      <c r="AP35" s="971">
        <v>15554</v>
      </c>
      <c r="AQ35" s="971"/>
      <c r="AR35" s="971"/>
      <c r="AS35" s="971"/>
      <c r="AT35" s="971"/>
      <c r="AU35" s="971">
        <v>9208</v>
      </c>
      <c r="AV35" s="971"/>
      <c r="AW35" s="971"/>
      <c r="AX35" s="971"/>
      <c r="AY35" s="971"/>
      <c r="AZ35" s="1043" t="s">
        <v>606</v>
      </c>
      <c r="BA35" s="1043"/>
      <c r="BB35" s="1043"/>
      <c r="BC35" s="1043"/>
      <c r="BD35" s="1043"/>
      <c r="BE35" s="972" t="s">
        <v>415</v>
      </c>
      <c r="BF35" s="972"/>
      <c r="BG35" s="972"/>
      <c r="BH35" s="972"/>
      <c r="BI35" s="973"/>
      <c r="BJ35" s="232"/>
      <c r="BK35" s="232"/>
      <c r="BL35" s="232"/>
      <c r="BM35" s="232"/>
      <c r="BN35" s="232"/>
      <c r="BO35" s="241"/>
      <c r="BP35" s="241"/>
      <c r="BQ35" s="238">
        <v>29</v>
      </c>
      <c r="BR35" s="239"/>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30"/>
    </row>
    <row r="36" spans="1:131" ht="26.25" customHeight="1" x14ac:dyDescent="0.15">
      <c r="A36" s="242">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0"/>
      <c r="AL36" s="971"/>
      <c r="AM36" s="971"/>
      <c r="AN36" s="971"/>
      <c r="AO36" s="971"/>
      <c r="AP36" s="971"/>
      <c r="AQ36" s="971"/>
      <c r="AR36" s="971"/>
      <c r="AS36" s="971"/>
      <c r="AT36" s="971"/>
      <c r="AU36" s="971"/>
      <c r="AV36" s="971"/>
      <c r="AW36" s="971"/>
      <c r="AX36" s="971"/>
      <c r="AY36" s="971"/>
      <c r="AZ36" s="1043"/>
      <c r="BA36" s="1043"/>
      <c r="BB36" s="1043"/>
      <c r="BC36" s="1043"/>
      <c r="BD36" s="1043"/>
      <c r="BE36" s="972"/>
      <c r="BF36" s="972"/>
      <c r="BG36" s="972"/>
      <c r="BH36" s="972"/>
      <c r="BI36" s="973"/>
      <c r="BJ36" s="232"/>
      <c r="BK36" s="232"/>
      <c r="BL36" s="232"/>
      <c r="BM36" s="232"/>
      <c r="BN36" s="232"/>
      <c r="BO36" s="241"/>
      <c r="BP36" s="241"/>
      <c r="BQ36" s="238">
        <v>30</v>
      </c>
      <c r="BR36" s="239"/>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30"/>
    </row>
    <row r="37" spans="1:131" ht="26.25" customHeight="1" x14ac:dyDescent="0.15">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0"/>
      <c r="AL37" s="971"/>
      <c r="AM37" s="971"/>
      <c r="AN37" s="971"/>
      <c r="AO37" s="971"/>
      <c r="AP37" s="971"/>
      <c r="AQ37" s="971"/>
      <c r="AR37" s="971"/>
      <c r="AS37" s="971"/>
      <c r="AT37" s="971"/>
      <c r="AU37" s="971"/>
      <c r="AV37" s="971"/>
      <c r="AW37" s="971"/>
      <c r="AX37" s="971"/>
      <c r="AY37" s="971"/>
      <c r="AZ37" s="1043"/>
      <c r="BA37" s="1043"/>
      <c r="BB37" s="1043"/>
      <c r="BC37" s="1043"/>
      <c r="BD37" s="1043"/>
      <c r="BE37" s="972"/>
      <c r="BF37" s="972"/>
      <c r="BG37" s="972"/>
      <c r="BH37" s="972"/>
      <c r="BI37" s="973"/>
      <c r="BJ37" s="232"/>
      <c r="BK37" s="232"/>
      <c r="BL37" s="232"/>
      <c r="BM37" s="232"/>
      <c r="BN37" s="232"/>
      <c r="BO37" s="241"/>
      <c r="BP37" s="241"/>
      <c r="BQ37" s="238">
        <v>31</v>
      </c>
      <c r="BR37" s="239"/>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30"/>
    </row>
    <row r="38" spans="1:131" ht="26.25" customHeight="1" x14ac:dyDescent="0.15">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0"/>
      <c r="AL38" s="971"/>
      <c r="AM38" s="971"/>
      <c r="AN38" s="971"/>
      <c r="AO38" s="971"/>
      <c r="AP38" s="971"/>
      <c r="AQ38" s="971"/>
      <c r="AR38" s="971"/>
      <c r="AS38" s="971"/>
      <c r="AT38" s="971"/>
      <c r="AU38" s="971"/>
      <c r="AV38" s="971"/>
      <c r="AW38" s="971"/>
      <c r="AX38" s="971"/>
      <c r="AY38" s="971"/>
      <c r="AZ38" s="1043"/>
      <c r="BA38" s="1043"/>
      <c r="BB38" s="1043"/>
      <c r="BC38" s="1043"/>
      <c r="BD38" s="1043"/>
      <c r="BE38" s="972"/>
      <c r="BF38" s="972"/>
      <c r="BG38" s="972"/>
      <c r="BH38" s="972"/>
      <c r="BI38" s="973"/>
      <c r="BJ38" s="232"/>
      <c r="BK38" s="232"/>
      <c r="BL38" s="232"/>
      <c r="BM38" s="232"/>
      <c r="BN38" s="232"/>
      <c r="BO38" s="241"/>
      <c r="BP38" s="241"/>
      <c r="BQ38" s="238">
        <v>32</v>
      </c>
      <c r="BR38" s="239"/>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30"/>
    </row>
    <row r="39" spans="1:131" ht="26.25" customHeight="1" x14ac:dyDescent="0.15">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0"/>
      <c r="AL39" s="971"/>
      <c r="AM39" s="971"/>
      <c r="AN39" s="971"/>
      <c r="AO39" s="971"/>
      <c r="AP39" s="971"/>
      <c r="AQ39" s="971"/>
      <c r="AR39" s="971"/>
      <c r="AS39" s="971"/>
      <c r="AT39" s="971"/>
      <c r="AU39" s="971"/>
      <c r="AV39" s="971"/>
      <c r="AW39" s="971"/>
      <c r="AX39" s="971"/>
      <c r="AY39" s="971"/>
      <c r="AZ39" s="1043"/>
      <c r="BA39" s="1043"/>
      <c r="BB39" s="1043"/>
      <c r="BC39" s="1043"/>
      <c r="BD39" s="1043"/>
      <c r="BE39" s="972"/>
      <c r="BF39" s="972"/>
      <c r="BG39" s="972"/>
      <c r="BH39" s="972"/>
      <c r="BI39" s="973"/>
      <c r="BJ39" s="232"/>
      <c r="BK39" s="232"/>
      <c r="BL39" s="232"/>
      <c r="BM39" s="232"/>
      <c r="BN39" s="232"/>
      <c r="BO39" s="241"/>
      <c r="BP39" s="241"/>
      <c r="BQ39" s="238">
        <v>33</v>
      </c>
      <c r="BR39" s="239"/>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30"/>
    </row>
    <row r="40" spans="1:131" ht="26.25" customHeight="1" x14ac:dyDescent="0.15">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0"/>
      <c r="AL40" s="971"/>
      <c r="AM40" s="971"/>
      <c r="AN40" s="971"/>
      <c r="AO40" s="971"/>
      <c r="AP40" s="971"/>
      <c r="AQ40" s="971"/>
      <c r="AR40" s="971"/>
      <c r="AS40" s="971"/>
      <c r="AT40" s="971"/>
      <c r="AU40" s="971"/>
      <c r="AV40" s="971"/>
      <c r="AW40" s="971"/>
      <c r="AX40" s="971"/>
      <c r="AY40" s="971"/>
      <c r="AZ40" s="1043"/>
      <c r="BA40" s="1043"/>
      <c r="BB40" s="1043"/>
      <c r="BC40" s="1043"/>
      <c r="BD40" s="1043"/>
      <c r="BE40" s="972"/>
      <c r="BF40" s="972"/>
      <c r="BG40" s="972"/>
      <c r="BH40" s="972"/>
      <c r="BI40" s="973"/>
      <c r="BJ40" s="232"/>
      <c r="BK40" s="232"/>
      <c r="BL40" s="232"/>
      <c r="BM40" s="232"/>
      <c r="BN40" s="232"/>
      <c r="BO40" s="241"/>
      <c r="BP40" s="241"/>
      <c r="BQ40" s="238">
        <v>34</v>
      </c>
      <c r="BR40" s="239"/>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30"/>
    </row>
    <row r="41" spans="1:131" ht="26.25" customHeight="1" x14ac:dyDescent="0.15">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0"/>
      <c r="AL41" s="971"/>
      <c r="AM41" s="971"/>
      <c r="AN41" s="971"/>
      <c r="AO41" s="971"/>
      <c r="AP41" s="971"/>
      <c r="AQ41" s="971"/>
      <c r="AR41" s="971"/>
      <c r="AS41" s="971"/>
      <c r="AT41" s="971"/>
      <c r="AU41" s="971"/>
      <c r="AV41" s="971"/>
      <c r="AW41" s="971"/>
      <c r="AX41" s="971"/>
      <c r="AY41" s="971"/>
      <c r="AZ41" s="1043"/>
      <c r="BA41" s="1043"/>
      <c r="BB41" s="1043"/>
      <c r="BC41" s="1043"/>
      <c r="BD41" s="1043"/>
      <c r="BE41" s="972"/>
      <c r="BF41" s="972"/>
      <c r="BG41" s="972"/>
      <c r="BH41" s="972"/>
      <c r="BI41" s="973"/>
      <c r="BJ41" s="232"/>
      <c r="BK41" s="232"/>
      <c r="BL41" s="232"/>
      <c r="BM41" s="232"/>
      <c r="BN41" s="232"/>
      <c r="BO41" s="241"/>
      <c r="BP41" s="241"/>
      <c r="BQ41" s="238">
        <v>35</v>
      </c>
      <c r="BR41" s="239"/>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30"/>
    </row>
    <row r="42" spans="1:131" ht="26.25" customHeight="1" x14ac:dyDescent="0.15">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0"/>
      <c r="AL42" s="971"/>
      <c r="AM42" s="971"/>
      <c r="AN42" s="971"/>
      <c r="AO42" s="971"/>
      <c r="AP42" s="971"/>
      <c r="AQ42" s="971"/>
      <c r="AR42" s="971"/>
      <c r="AS42" s="971"/>
      <c r="AT42" s="971"/>
      <c r="AU42" s="971"/>
      <c r="AV42" s="971"/>
      <c r="AW42" s="971"/>
      <c r="AX42" s="971"/>
      <c r="AY42" s="971"/>
      <c r="AZ42" s="1043"/>
      <c r="BA42" s="1043"/>
      <c r="BB42" s="1043"/>
      <c r="BC42" s="1043"/>
      <c r="BD42" s="1043"/>
      <c r="BE42" s="972"/>
      <c r="BF42" s="972"/>
      <c r="BG42" s="972"/>
      <c r="BH42" s="972"/>
      <c r="BI42" s="973"/>
      <c r="BJ42" s="232"/>
      <c r="BK42" s="232"/>
      <c r="BL42" s="232"/>
      <c r="BM42" s="232"/>
      <c r="BN42" s="232"/>
      <c r="BO42" s="241"/>
      <c r="BP42" s="241"/>
      <c r="BQ42" s="238">
        <v>36</v>
      </c>
      <c r="BR42" s="239"/>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30"/>
    </row>
    <row r="43" spans="1:131" ht="26.25" customHeight="1" x14ac:dyDescent="0.15">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0"/>
      <c r="AL43" s="971"/>
      <c r="AM43" s="971"/>
      <c r="AN43" s="971"/>
      <c r="AO43" s="971"/>
      <c r="AP43" s="971"/>
      <c r="AQ43" s="971"/>
      <c r="AR43" s="971"/>
      <c r="AS43" s="971"/>
      <c r="AT43" s="971"/>
      <c r="AU43" s="971"/>
      <c r="AV43" s="971"/>
      <c r="AW43" s="971"/>
      <c r="AX43" s="971"/>
      <c r="AY43" s="971"/>
      <c r="AZ43" s="1043"/>
      <c r="BA43" s="1043"/>
      <c r="BB43" s="1043"/>
      <c r="BC43" s="1043"/>
      <c r="BD43" s="1043"/>
      <c r="BE43" s="972"/>
      <c r="BF43" s="972"/>
      <c r="BG43" s="972"/>
      <c r="BH43" s="972"/>
      <c r="BI43" s="973"/>
      <c r="BJ43" s="232"/>
      <c r="BK43" s="232"/>
      <c r="BL43" s="232"/>
      <c r="BM43" s="232"/>
      <c r="BN43" s="232"/>
      <c r="BO43" s="241"/>
      <c r="BP43" s="241"/>
      <c r="BQ43" s="238">
        <v>37</v>
      </c>
      <c r="BR43" s="239"/>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30"/>
    </row>
    <row r="44" spans="1:131" ht="26.25" customHeight="1" x14ac:dyDescent="0.15">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0"/>
      <c r="AL44" s="971"/>
      <c r="AM44" s="971"/>
      <c r="AN44" s="971"/>
      <c r="AO44" s="971"/>
      <c r="AP44" s="971"/>
      <c r="AQ44" s="971"/>
      <c r="AR44" s="971"/>
      <c r="AS44" s="971"/>
      <c r="AT44" s="971"/>
      <c r="AU44" s="971"/>
      <c r="AV44" s="971"/>
      <c r="AW44" s="971"/>
      <c r="AX44" s="971"/>
      <c r="AY44" s="971"/>
      <c r="AZ44" s="1043"/>
      <c r="BA44" s="1043"/>
      <c r="BB44" s="1043"/>
      <c r="BC44" s="1043"/>
      <c r="BD44" s="1043"/>
      <c r="BE44" s="972"/>
      <c r="BF44" s="972"/>
      <c r="BG44" s="972"/>
      <c r="BH44" s="972"/>
      <c r="BI44" s="973"/>
      <c r="BJ44" s="232"/>
      <c r="BK44" s="232"/>
      <c r="BL44" s="232"/>
      <c r="BM44" s="232"/>
      <c r="BN44" s="232"/>
      <c r="BO44" s="241"/>
      <c r="BP44" s="241"/>
      <c r="BQ44" s="238">
        <v>38</v>
      </c>
      <c r="BR44" s="239"/>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30"/>
    </row>
    <row r="45" spans="1:131" ht="26.25" customHeight="1" x14ac:dyDescent="0.15">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0"/>
      <c r="AL45" s="971"/>
      <c r="AM45" s="971"/>
      <c r="AN45" s="971"/>
      <c r="AO45" s="971"/>
      <c r="AP45" s="971"/>
      <c r="AQ45" s="971"/>
      <c r="AR45" s="971"/>
      <c r="AS45" s="971"/>
      <c r="AT45" s="971"/>
      <c r="AU45" s="971"/>
      <c r="AV45" s="971"/>
      <c r="AW45" s="971"/>
      <c r="AX45" s="971"/>
      <c r="AY45" s="971"/>
      <c r="AZ45" s="1043"/>
      <c r="BA45" s="1043"/>
      <c r="BB45" s="1043"/>
      <c r="BC45" s="1043"/>
      <c r="BD45" s="1043"/>
      <c r="BE45" s="972"/>
      <c r="BF45" s="972"/>
      <c r="BG45" s="972"/>
      <c r="BH45" s="972"/>
      <c r="BI45" s="973"/>
      <c r="BJ45" s="232"/>
      <c r="BK45" s="232"/>
      <c r="BL45" s="232"/>
      <c r="BM45" s="232"/>
      <c r="BN45" s="232"/>
      <c r="BO45" s="241"/>
      <c r="BP45" s="241"/>
      <c r="BQ45" s="238">
        <v>39</v>
      </c>
      <c r="BR45" s="239"/>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30"/>
    </row>
    <row r="46" spans="1:131" ht="26.25" customHeight="1" x14ac:dyDescent="0.15">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0"/>
      <c r="AL46" s="971"/>
      <c r="AM46" s="971"/>
      <c r="AN46" s="971"/>
      <c r="AO46" s="971"/>
      <c r="AP46" s="971"/>
      <c r="AQ46" s="971"/>
      <c r="AR46" s="971"/>
      <c r="AS46" s="971"/>
      <c r="AT46" s="971"/>
      <c r="AU46" s="971"/>
      <c r="AV46" s="971"/>
      <c r="AW46" s="971"/>
      <c r="AX46" s="971"/>
      <c r="AY46" s="971"/>
      <c r="AZ46" s="1043"/>
      <c r="BA46" s="1043"/>
      <c r="BB46" s="1043"/>
      <c r="BC46" s="1043"/>
      <c r="BD46" s="1043"/>
      <c r="BE46" s="972"/>
      <c r="BF46" s="972"/>
      <c r="BG46" s="972"/>
      <c r="BH46" s="972"/>
      <c r="BI46" s="973"/>
      <c r="BJ46" s="232"/>
      <c r="BK46" s="232"/>
      <c r="BL46" s="232"/>
      <c r="BM46" s="232"/>
      <c r="BN46" s="232"/>
      <c r="BO46" s="241"/>
      <c r="BP46" s="241"/>
      <c r="BQ46" s="238">
        <v>40</v>
      </c>
      <c r="BR46" s="239"/>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30"/>
    </row>
    <row r="47" spans="1:131" ht="26.25" customHeight="1" x14ac:dyDescent="0.15">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0"/>
      <c r="AL47" s="971"/>
      <c r="AM47" s="971"/>
      <c r="AN47" s="971"/>
      <c r="AO47" s="971"/>
      <c r="AP47" s="971"/>
      <c r="AQ47" s="971"/>
      <c r="AR47" s="971"/>
      <c r="AS47" s="971"/>
      <c r="AT47" s="971"/>
      <c r="AU47" s="971"/>
      <c r="AV47" s="971"/>
      <c r="AW47" s="971"/>
      <c r="AX47" s="971"/>
      <c r="AY47" s="971"/>
      <c r="AZ47" s="1043"/>
      <c r="BA47" s="1043"/>
      <c r="BB47" s="1043"/>
      <c r="BC47" s="1043"/>
      <c r="BD47" s="1043"/>
      <c r="BE47" s="972"/>
      <c r="BF47" s="972"/>
      <c r="BG47" s="972"/>
      <c r="BH47" s="972"/>
      <c r="BI47" s="973"/>
      <c r="BJ47" s="232"/>
      <c r="BK47" s="232"/>
      <c r="BL47" s="232"/>
      <c r="BM47" s="232"/>
      <c r="BN47" s="232"/>
      <c r="BO47" s="241"/>
      <c r="BP47" s="241"/>
      <c r="BQ47" s="238">
        <v>41</v>
      </c>
      <c r="BR47" s="239"/>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30"/>
    </row>
    <row r="48" spans="1:131" ht="26.25" customHeight="1" x14ac:dyDescent="0.15">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0"/>
      <c r="AL48" s="971"/>
      <c r="AM48" s="971"/>
      <c r="AN48" s="971"/>
      <c r="AO48" s="971"/>
      <c r="AP48" s="971"/>
      <c r="AQ48" s="971"/>
      <c r="AR48" s="971"/>
      <c r="AS48" s="971"/>
      <c r="AT48" s="971"/>
      <c r="AU48" s="971"/>
      <c r="AV48" s="971"/>
      <c r="AW48" s="971"/>
      <c r="AX48" s="971"/>
      <c r="AY48" s="971"/>
      <c r="AZ48" s="1043"/>
      <c r="BA48" s="1043"/>
      <c r="BB48" s="1043"/>
      <c r="BC48" s="1043"/>
      <c r="BD48" s="1043"/>
      <c r="BE48" s="972"/>
      <c r="BF48" s="972"/>
      <c r="BG48" s="972"/>
      <c r="BH48" s="972"/>
      <c r="BI48" s="973"/>
      <c r="BJ48" s="232"/>
      <c r="BK48" s="232"/>
      <c r="BL48" s="232"/>
      <c r="BM48" s="232"/>
      <c r="BN48" s="232"/>
      <c r="BO48" s="241"/>
      <c r="BP48" s="241"/>
      <c r="BQ48" s="238">
        <v>42</v>
      </c>
      <c r="BR48" s="239"/>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30"/>
    </row>
    <row r="49" spans="1:131" ht="26.25" customHeight="1" x14ac:dyDescent="0.15">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0"/>
      <c r="AL49" s="971"/>
      <c r="AM49" s="971"/>
      <c r="AN49" s="971"/>
      <c r="AO49" s="971"/>
      <c r="AP49" s="971"/>
      <c r="AQ49" s="971"/>
      <c r="AR49" s="971"/>
      <c r="AS49" s="971"/>
      <c r="AT49" s="971"/>
      <c r="AU49" s="971"/>
      <c r="AV49" s="971"/>
      <c r="AW49" s="971"/>
      <c r="AX49" s="971"/>
      <c r="AY49" s="971"/>
      <c r="AZ49" s="1043"/>
      <c r="BA49" s="1043"/>
      <c r="BB49" s="1043"/>
      <c r="BC49" s="1043"/>
      <c r="BD49" s="1043"/>
      <c r="BE49" s="972"/>
      <c r="BF49" s="972"/>
      <c r="BG49" s="972"/>
      <c r="BH49" s="972"/>
      <c r="BI49" s="973"/>
      <c r="BJ49" s="232"/>
      <c r="BK49" s="232"/>
      <c r="BL49" s="232"/>
      <c r="BM49" s="232"/>
      <c r="BN49" s="232"/>
      <c r="BO49" s="241"/>
      <c r="BP49" s="241"/>
      <c r="BQ49" s="238">
        <v>43</v>
      </c>
      <c r="BR49" s="239"/>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30"/>
    </row>
    <row r="50" spans="1:131" ht="26.25" customHeight="1" x14ac:dyDescent="0.15">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2"/>
      <c r="BF50" s="972"/>
      <c r="BG50" s="972"/>
      <c r="BH50" s="972"/>
      <c r="BI50" s="973"/>
      <c r="BJ50" s="232"/>
      <c r="BK50" s="232"/>
      <c r="BL50" s="232"/>
      <c r="BM50" s="232"/>
      <c r="BN50" s="232"/>
      <c r="BO50" s="241"/>
      <c r="BP50" s="241"/>
      <c r="BQ50" s="238">
        <v>44</v>
      </c>
      <c r="BR50" s="239"/>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30"/>
    </row>
    <row r="51" spans="1:131" ht="26.25" customHeight="1" x14ac:dyDescent="0.15">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2"/>
      <c r="BF51" s="972"/>
      <c r="BG51" s="972"/>
      <c r="BH51" s="972"/>
      <c r="BI51" s="973"/>
      <c r="BJ51" s="232"/>
      <c r="BK51" s="232"/>
      <c r="BL51" s="232"/>
      <c r="BM51" s="232"/>
      <c r="BN51" s="232"/>
      <c r="BO51" s="241"/>
      <c r="BP51" s="241"/>
      <c r="BQ51" s="238">
        <v>45</v>
      </c>
      <c r="BR51" s="239"/>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30"/>
    </row>
    <row r="52" spans="1:131" ht="26.25" customHeight="1" x14ac:dyDescent="0.15">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2"/>
      <c r="BF52" s="972"/>
      <c r="BG52" s="972"/>
      <c r="BH52" s="972"/>
      <c r="BI52" s="973"/>
      <c r="BJ52" s="232"/>
      <c r="BK52" s="232"/>
      <c r="BL52" s="232"/>
      <c r="BM52" s="232"/>
      <c r="BN52" s="232"/>
      <c r="BO52" s="241"/>
      <c r="BP52" s="241"/>
      <c r="BQ52" s="238">
        <v>46</v>
      </c>
      <c r="BR52" s="239"/>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30"/>
    </row>
    <row r="53" spans="1:131" ht="26.25" customHeight="1" x14ac:dyDescent="0.15">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2"/>
      <c r="BF53" s="972"/>
      <c r="BG53" s="972"/>
      <c r="BH53" s="972"/>
      <c r="BI53" s="973"/>
      <c r="BJ53" s="232"/>
      <c r="BK53" s="232"/>
      <c r="BL53" s="232"/>
      <c r="BM53" s="232"/>
      <c r="BN53" s="232"/>
      <c r="BO53" s="241"/>
      <c r="BP53" s="241"/>
      <c r="BQ53" s="238">
        <v>47</v>
      </c>
      <c r="BR53" s="239"/>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30"/>
    </row>
    <row r="54" spans="1:131" ht="26.25" customHeight="1" x14ac:dyDescent="0.15">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2"/>
      <c r="BF54" s="972"/>
      <c r="BG54" s="972"/>
      <c r="BH54" s="972"/>
      <c r="BI54" s="973"/>
      <c r="BJ54" s="232"/>
      <c r="BK54" s="232"/>
      <c r="BL54" s="232"/>
      <c r="BM54" s="232"/>
      <c r="BN54" s="232"/>
      <c r="BO54" s="241"/>
      <c r="BP54" s="241"/>
      <c r="BQ54" s="238">
        <v>48</v>
      </c>
      <c r="BR54" s="239"/>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30"/>
    </row>
    <row r="55" spans="1:131" ht="26.25" customHeight="1" x14ac:dyDescent="0.15">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2"/>
      <c r="BF55" s="972"/>
      <c r="BG55" s="972"/>
      <c r="BH55" s="972"/>
      <c r="BI55" s="973"/>
      <c r="BJ55" s="232"/>
      <c r="BK55" s="232"/>
      <c r="BL55" s="232"/>
      <c r="BM55" s="232"/>
      <c r="BN55" s="232"/>
      <c r="BO55" s="241"/>
      <c r="BP55" s="241"/>
      <c r="BQ55" s="238">
        <v>49</v>
      </c>
      <c r="BR55" s="239"/>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30"/>
    </row>
    <row r="56" spans="1:131" ht="26.25" customHeight="1" x14ac:dyDescent="0.15">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2"/>
      <c r="BF56" s="972"/>
      <c r="BG56" s="972"/>
      <c r="BH56" s="972"/>
      <c r="BI56" s="973"/>
      <c r="BJ56" s="232"/>
      <c r="BK56" s="232"/>
      <c r="BL56" s="232"/>
      <c r="BM56" s="232"/>
      <c r="BN56" s="232"/>
      <c r="BO56" s="241"/>
      <c r="BP56" s="241"/>
      <c r="BQ56" s="238">
        <v>50</v>
      </c>
      <c r="BR56" s="239"/>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30"/>
    </row>
    <row r="57" spans="1:131" ht="26.25" customHeight="1" x14ac:dyDescent="0.15">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2"/>
      <c r="BF57" s="972"/>
      <c r="BG57" s="972"/>
      <c r="BH57" s="972"/>
      <c r="BI57" s="973"/>
      <c r="BJ57" s="232"/>
      <c r="BK57" s="232"/>
      <c r="BL57" s="232"/>
      <c r="BM57" s="232"/>
      <c r="BN57" s="232"/>
      <c r="BO57" s="241"/>
      <c r="BP57" s="241"/>
      <c r="BQ57" s="238">
        <v>51</v>
      </c>
      <c r="BR57" s="239"/>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30"/>
    </row>
    <row r="58" spans="1:131" ht="26.25" customHeight="1" x14ac:dyDescent="0.15">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2"/>
      <c r="BF58" s="972"/>
      <c r="BG58" s="972"/>
      <c r="BH58" s="972"/>
      <c r="BI58" s="973"/>
      <c r="BJ58" s="232"/>
      <c r="BK58" s="232"/>
      <c r="BL58" s="232"/>
      <c r="BM58" s="232"/>
      <c r="BN58" s="232"/>
      <c r="BO58" s="241"/>
      <c r="BP58" s="241"/>
      <c r="BQ58" s="238">
        <v>52</v>
      </c>
      <c r="BR58" s="239"/>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30"/>
    </row>
    <row r="59" spans="1:131" ht="26.25" customHeight="1" x14ac:dyDescent="0.15">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2"/>
      <c r="BF59" s="972"/>
      <c r="BG59" s="972"/>
      <c r="BH59" s="972"/>
      <c r="BI59" s="973"/>
      <c r="BJ59" s="232"/>
      <c r="BK59" s="232"/>
      <c r="BL59" s="232"/>
      <c r="BM59" s="232"/>
      <c r="BN59" s="232"/>
      <c r="BO59" s="241"/>
      <c r="BP59" s="241"/>
      <c r="BQ59" s="238">
        <v>53</v>
      </c>
      <c r="BR59" s="239"/>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30"/>
    </row>
    <row r="60" spans="1:131" ht="26.25" customHeight="1" x14ac:dyDescent="0.15">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2"/>
      <c r="BF60" s="972"/>
      <c r="BG60" s="972"/>
      <c r="BH60" s="972"/>
      <c r="BI60" s="973"/>
      <c r="BJ60" s="232"/>
      <c r="BK60" s="232"/>
      <c r="BL60" s="232"/>
      <c r="BM60" s="232"/>
      <c r="BN60" s="232"/>
      <c r="BO60" s="241"/>
      <c r="BP60" s="241"/>
      <c r="BQ60" s="238">
        <v>54</v>
      </c>
      <c r="BR60" s="239"/>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30"/>
    </row>
    <row r="61" spans="1:131" ht="26.25" customHeight="1" thickBot="1" x14ac:dyDescent="0.2">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2"/>
      <c r="BF61" s="972"/>
      <c r="BG61" s="972"/>
      <c r="BH61" s="972"/>
      <c r="BI61" s="973"/>
      <c r="BJ61" s="232"/>
      <c r="BK61" s="232"/>
      <c r="BL61" s="232"/>
      <c r="BM61" s="232"/>
      <c r="BN61" s="232"/>
      <c r="BO61" s="241"/>
      <c r="BP61" s="241"/>
      <c r="BQ61" s="238">
        <v>55</v>
      </c>
      <c r="BR61" s="239"/>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30"/>
    </row>
    <row r="62" spans="1:131" ht="26.25" customHeight="1" x14ac:dyDescent="0.15">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2"/>
      <c r="BF62" s="972"/>
      <c r="BG62" s="972"/>
      <c r="BH62" s="972"/>
      <c r="BI62" s="973"/>
      <c r="BJ62" s="1029" t="s">
        <v>417</v>
      </c>
      <c r="BK62" s="1030"/>
      <c r="BL62" s="1030"/>
      <c r="BM62" s="1030"/>
      <c r="BN62" s="1031"/>
      <c r="BO62" s="241"/>
      <c r="BP62" s="241"/>
      <c r="BQ62" s="238">
        <v>56</v>
      </c>
      <c r="BR62" s="239"/>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30"/>
    </row>
    <row r="63" spans="1:131" ht="26.25" customHeight="1" thickBot="1" x14ac:dyDescent="0.2">
      <c r="A63" s="240" t="s">
        <v>395</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2"/>
      <c r="AF63" s="1023">
        <v>45507</v>
      </c>
      <c r="AG63" s="959"/>
      <c r="AH63" s="959"/>
      <c r="AI63" s="959"/>
      <c r="AJ63" s="1024"/>
      <c r="AK63" s="1025"/>
      <c r="AL63" s="963"/>
      <c r="AM63" s="963"/>
      <c r="AN63" s="963"/>
      <c r="AO63" s="963"/>
      <c r="AP63" s="959">
        <v>15695</v>
      </c>
      <c r="AQ63" s="959"/>
      <c r="AR63" s="959"/>
      <c r="AS63" s="959"/>
      <c r="AT63" s="959"/>
      <c r="AU63" s="959">
        <v>9286</v>
      </c>
      <c r="AV63" s="959"/>
      <c r="AW63" s="959"/>
      <c r="AX63" s="959"/>
      <c r="AY63" s="959"/>
      <c r="AZ63" s="1019"/>
      <c r="BA63" s="1019"/>
      <c r="BB63" s="1019"/>
      <c r="BC63" s="1019"/>
      <c r="BD63" s="1019"/>
      <c r="BE63" s="960"/>
      <c r="BF63" s="960"/>
      <c r="BG63" s="960"/>
      <c r="BH63" s="960"/>
      <c r="BI63" s="961"/>
      <c r="BJ63" s="1020" t="s">
        <v>412</v>
      </c>
      <c r="BK63" s="953"/>
      <c r="BL63" s="953"/>
      <c r="BM63" s="953"/>
      <c r="BN63" s="1021"/>
      <c r="BO63" s="241"/>
      <c r="BP63" s="241"/>
      <c r="BQ63" s="238">
        <v>57</v>
      </c>
      <c r="BR63" s="239"/>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30"/>
    </row>
    <row r="66" spans="1:131" ht="26.25" customHeight="1" x14ac:dyDescent="0.15">
      <c r="A66" s="997" t="s">
        <v>420</v>
      </c>
      <c r="B66" s="998"/>
      <c r="C66" s="998"/>
      <c r="D66" s="998"/>
      <c r="E66" s="998"/>
      <c r="F66" s="998"/>
      <c r="G66" s="998"/>
      <c r="H66" s="998"/>
      <c r="I66" s="998"/>
      <c r="J66" s="998"/>
      <c r="K66" s="998"/>
      <c r="L66" s="998"/>
      <c r="M66" s="998"/>
      <c r="N66" s="998"/>
      <c r="O66" s="998"/>
      <c r="P66" s="999"/>
      <c r="Q66" s="1003" t="s">
        <v>421</v>
      </c>
      <c r="R66" s="1004"/>
      <c r="S66" s="1004"/>
      <c r="T66" s="1004"/>
      <c r="U66" s="1005"/>
      <c r="V66" s="1003" t="s">
        <v>400</v>
      </c>
      <c r="W66" s="1004"/>
      <c r="X66" s="1004"/>
      <c r="Y66" s="1004"/>
      <c r="Z66" s="1005"/>
      <c r="AA66" s="1003" t="s">
        <v>422</v>
      </c>
      <c r="AB66" s="1004"/>
      <c r="AC66" s="1004"/>
      <c r="AD66" s="1004"/>
      <c r="AE66" s="1005"/>
      <c r="AF66" s="1009" t="s">
        <v>423</v>
      </c>
      <c r="AG66" s="1010"/>
      <c r="AH66" s="1010"/>
      <c r="AI66" s="1010"/>
      <c r="AJ66" s="1011"/>
      <c r="AK66" s="1003" t="s">
        <v>403</v>
      </c>
      <c r="AL66" s="998"/>
      <c r="AM66" s="998"/>
      <c r="AN66" s="998"/>
      <c r="AO66" s="999"/>
      <c r="AP66" s="1003" t="s">
        <v>404</v>
      </c>
      <c r="AQ66" s="1004"/>
      <c r="AR66" s="1004"/>
      <c r="AS66" s="1004"/>
      <c r="AT66" s="1005"/>
      <c r="AU66" s="1003" t="s">
        <v>424</v>
      </c>
      <c r="AV66" s="1004"/>
      <c r="AW66" s="1004"/>
      <c r="AX66" s="1004"/>
      <c r="AY66" s="1005"/>
      <c r="AZ66" s="1003" t="s">
        <v>383</v>
      </c>
      <c r="BA66" s="1004"/>
      <c r="BB66" s="1004"/>
      <c r="BC66" s="1004"/>
      <c r="BD66" s="1017"/>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7" t="s">
        <v>591</v>
      </c>
      <c r="C68" s="988"/>
      <c r="D68" s="988"/>
      <c r="E68" s="988"/>
      <c r="F68" s="988"/>
      <c r="G68" s="988"/>
      <c r="H68" s="988"/>
      <c r="I68" s="988"/>
      <c r="J68" s="988"/>
      <c r="K68" s="988"/>
      <c r="L68" s="988"/>
      <c r="M68" s="988"/>
      <c r="N68" s="988"/>
      <c r="O68" s="988"/>
      <c r="P68" s="989"/>
      <c r="Q68" s="990">
        <v>1359</v>
      </c>
      <c r="R68" s="984"/>
      <c r="S68" s="984"/>
      <c r="T68" s="984"/>
      <c r="U68" s="984"/>
      <c r="V68" s="984">
        <v>1333</v>
      </c>
      <c r="W68" s="984"/>
      <c r="X68" s="984"/>
      <c r="Y68" s="984"/>
      <c r="Z68" s="984"/>
      <c r="AA68" s="984">
        <v>27</v>
      </c>
      <c r="AB68" s="984"/>
      <c r="AC68" s="984"/>
      <c r="AD68" s="984"/>
      <c r="AE68" s="984"/>
      <c r="AF68" s="984">
        <v>27</v>
      </c>
      <c r="AG68" s="984"/>
      <c r="AH68" s="984"/>
      <c r="AI68" s="984"/>
      <c r="AJ68" s="984"/>
      <c r="AK68" s="984">
        <v>102</v>
      </c>
      <c r="AL68" s="984"/>
      <c r="AM68" s="984"/>
      <c r="AN68" s="984"/>
      <c r="AO68" s="984"/>
      <c r="AP68" s="984">
        <v>128</v>
      </c>
      <c r="AQ68" s="984"/>
      <c r="AR68" s="984"/>
      <c r="AS68" s="984"/>
      <c r="AT68" s="984"/>
      <c r="AU68" s="984">
        <v>74</v>
      </c>
      <c r="AV68" s="984"/>
      <c r="AW68" s="984"/>
      <c r="AX68" s="984"/>
      <c r="AY68" s="984"/>
      <c r="AZ68" s="985"/>
      <c r="BA68" s="985"/>
      <c r="BB68" s="985"/>
      <c r="BC68" s="985"/>
      <c r="BD68" s="986"/>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592</v>
      </c>
      <c r="C69" s="975"/>
      <c r="D69" s="975"/>
      <c r="E69" s="975"/>
      <c r="F69" s="975"/>
      <c r="G69" s="975"/>
      <c r="H69" s="975"/>
      <c r="I69" s="975"/>
      <c r="J69" s="975"/>
      <c r="K69" s="975"/>
      <c r="L69" s="975"/>
      <c r="M69" s="975"/>
      <c r="N69" s="975"/>
      <c r="O69" s="975"/>
      <c r="P69" s="976"/>
      <c r="Q69" s="977">
        <v>1029</v>
      </c>
      <c r="R69" s="971"/>
      <c r="S69" s="971"/>
      <c r="T69" s="971"/>
      <c r="U69" s="971"/>
      <c r="V69" s="971">
        <v>1017</v>
      </c>
      <c r="W69" s="971"/>
      <c r="X69" s="971"/>
      <c r="Y69" s="971"/>
      <c r="Z69" s="971"/>
      <c r="AA69" s="971">
        <v>12</v>
      </c>
      <c r="AB69" s="971"/>
      <c r="AC69" s="971"/>
      <c r="AD69" s="971"/>
      <c r="AE69" s="971"/>
      <c r="AF69" s="971">
        <v>12</v>
      </c>
      <c r="AG69" s="971"/>
      <c r="AH69" s="971"/>
      <c r="AI69" s="971"/>
      <c r="AJ69" s="971"/>
      <c r="AK69" s="971">
        <v>20</v>
      </c>
      <c r="AL69" s="971"/>
      <c r="AM69" s="971"/>
      <c r="AN69" s="971"/>
      <c r="AO69" s="971"/>
      <c r="AP69" s="971" t="s">
        <v>611</v>
      </c>
      <c r="AQ69" s="971"/>
      <c r="AR69" s="971"/>
      <c r="AS69" s="971"/>
      <c r="AT69" s="971"/>
      <c r="AU69" s="971" t="s">
        <v>611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593</v>
      </c>
      <c r="C70" s="975"/>
      <c r="D70" s="975"/>
      <c r="E70" s="975"/>
      <c r="F70" s="975"/>
      <c r="G70" s="975"/>
      <c r="H70" s="975"/>
      <c r="I70" s="975"/>
      <c r="J70" s="975"/>
      <c r="K70" s="975"/>
      <c r="L70" s="975"/>
      <c r="M70" s="975"/>
      <c r="N70" s="975"/>
      <c r="O70" s="975"/>
      <c r="P70" s="976"/>
      <c r="Q70" s="977">
        <v>598</v>
      </c>
      <c r="R70" s="971"/>
      <c r="S70" s="971"/>
      <c r="T70" s="971"/>
      <c r="U70" s="971"/>
      <c r="V70" s="971">
        <v>587</v>
      </c>
      <c r="W70" s="971"/>
      <c r="X70" s="971"/>
      <c r="Y70" s="971"/>
      <c r="Z70" s="971"/>
      <c r="AA70" s="971">
        <v>11</v>
      </c>
      <c r="AB70" s="971"/>
      <c r="AC70" s="971"/>
      <c r="AD70" s="971"/>
      <c r="AE70" s="971"/>
      <c r="AF70" s="971">
        <v>11</v>
      </c>
      <c r="AG70" s="971"/>
      <c r="AH70" s="971"/>
      <c r="AI70" s="971"/>
      <c r="AJ70" s="971"/>
      <c r="AK70" s="971">
        <v>18</v>
      </c>
      <c r="AL70" s="971"/>
      <c r="AM70" s="971"/>
      <c r="AN70" s="971"/>
      <c r="AO70" s="971"/>
      <c r="AP70" s="971">
        <v>982</v>
      </c>
      <c r="AQ70" s="971"/>
      <c r="AR70" s="971"/>
      <c r="AS70" s="971"/>
      <c r="AT70" s="971"/>
      <c r="AU70" s="971">
        <v>171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594</v>
      </c>
      <c r="C71" s="975"/>
      <c r="D71" s="975"/>
      <c r="E71" s="975"/>
      <c r="F71" s="975"/>
      <c r="G71" s="975"/>
      <c r="H71" s="975"/>
      <c r="I71" s="975"/>
      <c r="J71" s="975"/>
      <c r="K71" s="975"/>
      <c r="L71" s="975"/>
      <c r="M71" s="975"/>
      <c r="N71" s="975"/>
      <c r="O71" s="975"/>
      <c r="P71" s="976"/>
      <c r="Q71" s="977">
        <v>334</v>
      </c>
      <c r="R71" s="971"/>
      <c r="S71" s="971"/>
      <c r="T71" s="971"/>
      <c r="U71" s="971"/>
      <c r="V71" s="971">
        <v>320</v>
      </c>
      <c r="W71" s="971"/>
      <c r="X71" s="971"/>
      <c r="Y71" s="971"/>
      <c r="Z71" s="971"/>
      <c r="AA71" s="971">
        <v>14</v>
      </c>
      <c r="AB71" s="971"/>
      <c r="AC71" s="971"/>
      <c r="AD71" s="971"/>
      <c r="AE71" s="971"/>
      <c r="AF71" s="971">
        <v>14</v>
      </c>
      <c r="AG71" s="971"/>
      <c r="AH71" s="971"/>
      <c r="AI71" s="971"/>
      <c r="AJ71" s="971"/>
      <c r="AK71" s="971">
        <v>7</v>
      </c>
      <c r="AL71" s="971"/>
      <c r="AM71" s="971"/>
      <c r="AN71" s="971"/>
      <c r="AO71" s="971"/>
      <c r="AP71" s="971" t="s">
        <v>611</v>
      </c>
      <c r="AQ71" s="971"/>
      <c r="AR71" s="971"/>
      <c r="AS71" s="971"/>
      <c r="AT71" s="971"/>
      <c r="AU71" s="971" t="s">
        <v>611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595</v>
      </c>
      <c r="C72" s="975"/>
      <c r="D72" s="975"/>
      <c r="E72" s="975"/>
      <c r="F72" s="975"/>
      <c r="G72" s="975"/>
      <c r="H72" s="975"/>
      <c r="I72" s="975"/>
      <c r="J72" s="975"/>
      <c r="K72" s="975"/>
      <c r="L72" s="975"/>
      <c r="M72" s="975"/>
      <c r="N72" s="975"/>
      <c r="O72" s="975"/>
      <c r="P72" s="976"/>
      <c r="Q72" s="977">
        <v>0</v>
      </c>
      <c r="R72" s="971"/>
      <c r="S72" s="971"/>
      <c r="T72" s="971"/>
      <c r="U72" s="971"/>
      <c r="V72" s="971">
        <v>0</v>
      </c>
      <c r="W72" s="971"/>
      <c r="X72" s="971"/>
      <c r="Y72" s="971"/>
      <c r="Z72" s="971"/>
      <c r="AA72" s="971">
        <v>0</v>
      </c>
      <c r="AB72" s="971"/>
      <c r="AC72" s="971"/>
      <c r="AD72" s="971"/>
      <c r="AE72" s="971"/>
      <c r="AF72" s="971">
        <v>0</v>
      </c>
      <c r="AG72" s="971"/>
      <c r="AH72" s="971"/>
      <c r="AI72" s="971"/>
      <c r="AJ72" s="971"/>
      <c r="AK72" s="971" t="s">
        <v>610</v>
      </c>
      <c r="AL72" s="971"/>
      <c r="AM72" s="971"/>
      <c r="AN72" s="971"/>
      <c r="AO72" s="971"/>
      <c r="AP72" s="971" t="s">
        <v>610</v>
      </c>
      <c r="AQ72" s="971"/>
      <c r="AR72" s="971"/>
      <c r="AS72" s="971"/>
      <c r="AT72" s="971"/>
      <c r="AU72" s="971" t="s">
        <v>610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596</v>
      </c>
      <c r="C73" s="975"/>
      <c r="D73" s="975"/>
      <c r="E73" s="975"/>
      <c r="F73" s="975"/>
      <c r="G73" s="975"/>
      <c r="H73" s="975"/>
      <c r="I73" s="975"/>
      <c r="J73" s="975"/>
      <c r="K73" s="975"/>
      <c r="L73" s="975"/>
      <c r="M73" s="975"/>
      <c r="N73" s="975"/>
      <c r="O73" s="975"/>
      <c r="P73" s="976"/>
      <c r="Q73" s="977">
        <v>9</v>
      </c>
      <c r="R73" s="971"/>
      <c r="S73" s="971"/>
      <c r="T73" s="971"/>
      <c r="U73" s="971"/>
      <c r="V73" s="971">
        <v>6</v>
      </c>
      <c r="W73" s="971"/>
      <c r="X73" s="971"/>
      <c r="Y73" s="971"/>
      <c r="Z73" s="971"/>
      <c r="AA73" s="971">
        <v>3</v>
      </c>
      <c r="AB73" s="971"/>
      <c r="AC73" s="971"/>
      <c r="AD73" s="971"/>
      <c r="AE73" s="971"/>
      <c r="AF73" s="971">
        <v>3</v>
      </c>
      <c r="AG73" s="971"/>
      <c r="AH73" s="971"/>
      <c r="AI73" s="971"/>
      <c r="AJ73" s="971"/>
      <c r="AK73" s="971" t="s">
        <v>610</v>
      </c>
      <c r="AL73" s="971"/>
      <c r="AM73" s="971"/>
      <c r="AN73" s="971"/>
      <c r="AO73" s="971"/>
      <c r="AP73" s="971" t="s">
        <v>610</v>
      </c>
      <c r="AQ73" s="971"/>
      <c r="AR73" s="971"/>
      <c r="AS73" s="971"/>
      <c r="AT73" s="971"/>
      <c r="AU73" s="971" t="s">
        <v>610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609</v>
      </c>
      <c r="C74" s="975"/>
      <c r="D74" s="975"/>
      <c r="E74" s="975"/>
      <c r="F74" s="975"/>
      <c r="G74" s="975"/>
      <c r="H74" s="975"/>
      <c r="I74" s="975"/>
      <c r="J74" s="975"/>
      <c r="K74" s="975"/>
      <c r="L74" s="975"/>
      <c r="M74" s="975"/>
      <c r="N74" s="975"/>
      <c r="O74" s="975"/>
      <c r="P74" s="976"/>
      <c r="Q74" s="977">
        <v>787</v>
      </c>
      <c r="R74" s="971"/>
      <c r="S74" s="971"/>
      <c r="T74" s="971"/>
      <c r="U74" s="971"/>
      <c r="V74" s="971">
        <v>684</v>
      </c>
      <c r="W74" s="971"/>
      <c r="X74" s="971"/>
      <c r="Y74" s="971"/>
      <c r="Z74" s="971"/>
      <c r="AA74" s="971">
        <v>103</v>
      </c>
      <c r="AB74" s="971"/>
      <c r="AC74" s="971"/>
      <c r="AD74" s="971"/>
      <c r="AE74" s="971"/>
      <c r="AF74" s="971">
        <v>103</v>
      </c>
      <c r="AG74" s="971"/>
      <c r="AH74" s="971"/>
      <c r="AI74" s="971"/>
      <c r="AJ74" s="971"/>
      <c r="AK74" s="971">
        <v>178</v>
      </c>
      <c r="AL74" s="971"/>
      <c r="AM74" s="971"/>
      <c r="AN74" s="971"/>
      <c r="AO74" s="971"/>
      <c r="AP74" s="971" t="s">
        <v>608</v>
      </c>
      <c r="AQ74" s="971"/>
      <c r="AR74" s="971"/>
      <c r="AS74" s="971"/>
      <c r="AT74" s="971"/>
      <c r="AU74" s="971" t="s">
        <v>608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597</v>
      </c>
      <c r="C75" s="975"/>
      <c r="D75" s="975"/>
      <c r="E75" s="975"/>
      <c r="F75" s="975"/>
      <c r="G75" s="975"/>
      <c r="H75" s="975"/>
      <c r="I75" s="975"/>
      <c r="J75" s="975"/>
      <c r="K75" s="975"/>
      <c r="L75" s="975"/>
      <c r="M75" s="975"/>
      <c r="N75" s="975"/>
      <c r="O75" s="975"/>
      <c r="P75" s="976"/>
      <c r="Q75" s="978">
        <v>152611</v>
      </c>
      <c r="R75" s="979"/>
      <c r="S75" s="979"/>
      <c r="T75" s="979"/>
      <c r="U75" s="980"/>
      <c r="V75" s="981">
        <v>149782</v>
      </c>
      <c r="W75" s="979"/>
      <c r="X75" s="979"/>
      <c r="Y75" s="979"/>
      <c r="Z75" s="980"/>
      <c r="AA75" s="981">
        <v>2829</v>
      </c>
      <c r="AB75" s="979"/>
      <c r="AC75" s="979"/>
      <c r="AD75" s="979"/>
      <c r="AE75" s="980"/>
      <c r="AF75" s="981">
        <v>2829</v>
      </c>
      <c r="AG75" s="979"/>
      <c r="AH75" s="979"/>
      <c r="AI75" s="979"/>
      <c r="AJ75" s="980"/>
      <c r="AK75" s="981">
        <v>2275</v>
      </c>
      <c r="AL75" s="979"/>
      <c r="AM75" s="979"/>
      <c r="AN75" s="979"/>
      <c r="AO75" s="980"/>
      <c r="AP75" s="981" t="s">
        <v>608</v>
      </c>
      <c r="AQ75" s="979"/>
      <c r="AR75" s="979"/>
      <c r="AS75" s="979"/>
      <c r="AT75" s="980"/>
      <c r="AU75" s="981" t="s">
        <v>608</v>
      </c>
      <c r="AV75" s="979"/>
      <c r="AW75" s="979"/>
      <c r="AX75" s="979"/>
      <c r="AY75" s="980"/>
      <c r="AZ75" s="982"/>
      <c r="BA75" s="975"/>
      <c r="BB75" s="975"/>
      <c r="BC75" s="975"/>
      <c r="BD75" s="98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598</v>
      </c>
      <c r="C76" s="975"/>
      <c r="D76" s="975"/>
      <c r="E76" s="975"/>
      <c r="F76" s="975"/>
      <c r="G76" s="975"/>
      <c r="H76" s="975"/>
      <c r="I76" s="975"/>
      <c r="J76" s="975"/>
      <c r="K76" s="975"/>
      <c r="L76" s="975"/>
      <c r="M76" s="975"/>
      <c r="N76" s="975"/>
      <c r="O76" s="975"/>
      <c r="P76" s="976"/>
      <c r="Q76" s="978">
        <v>21644</v>
      </c>
      <c r="R76" s="979"/>
      <c r="S76" s="979"/>
      <c r="T76" s="979"/>
      <c r="U76" s="980"/>
      <c r="V76" s="981">
        <v>20503</v>
      </c>
      <c r="W76" s="979"/>
      <c r="X76" s="979"/>
      <c r="Y76" s="979"/>
      <c r="Z76" s="980"/>
      <c r="AA76" s="981">
        <v>1141</v>
      </c>
      <c r="AB76" s="979"/>
      <c r="AC76" s="979"/>
      <c r="AD76" s="979"/>
      <c r="AE76" s="980"/>
      <c r="AF76" s="981">
        <v>28385</v>
      </c>
      <c r="AG76" s="979"/>
      <c r="AH76" s="979"/>
      <c r="AI76" s="979"/>
      <c r="AJ76" s="980"/>
      <c r="AK76" s="981" t="s">
        <v>608</v>
      </c>
      <c r="AL76" s="979"/>
      <c r="AM76" s="979"/>
      <c r="AN76" s="979"/>
      <c r="AO76" s="980"/>
      <c r="AP76" s="981">
        <v>52980</v>
      </c>
      <c r="AQ76" s="979"/>
      <c r="AR76" s="979"/>
      <c r="AS76" s="979"/>
      <c r="AT76" s="980"/>
      <c r="AU76" s="981">
        <v>371</v>
      </c>
      <c r="AV76" s="979"/>
      <c r="AW76" s="979"/>
      <c r="AX76" s="979"/>
      <c r="AY76" s="980"/>
      <c r="AZ76" s="982" t="s">
        <v>605</v>
      </c>
      <c r="BA76" s="975"/>
      <c r="BB76" s="975"/>
      <c r="BC76" s="975"/>
      <c r="BD76" s="98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599</v>
      </c>
      <c r="C77" s="975"/>
      <c r="D77" s="975"/>
      <c r="E77" s="975"/>
      <c r="F77" s="975"/>
      <c r="G77" s="975"/>
      <c r="H77" s="975"/>
      <c r="I77" s="975"/>
      <c r="J77" s="975"/>
      <c r="K77" s="975"/>
      <c r="L77" s="975"/>
      <c r="M77" s="975"/>
      <c r="N77" s="975"/>
      <c r="O77" s="975"/>
      <c r="P77" s="976"/>
      <c r="Q77" s="978">
        <v>727</v>
      </c>
      <c r="R77" s="979"/>
      <c r="S77" s="979"/>
      <c r="T77" s="979"/>
      <c r="U77" s="980"/>
      <c r="V77" s="981">
        <v>566</v>
      </c>
      <c r="W77" s="979"/>
      <c r="X77" s="979"/>
      <c r="Y77" s="979"/>
      <c r="Z77" s="980"/>
      <c r="AA77" s="981">
        <v>161</v>
      </c>
      <c r="AB77" s="979"/>
      <c r="AC77" s="979"/>
      <c r="AD77" s="979"/>
      <c r="AE77" s="980"/>
      <c r="AF77" s="981">
        <v>1800</v>
      </c>
      <c r="AG77" s="979"/>
      <c r="AH77" s="979"/>
      <c r="AI77" s="979"/>
      <c r="AJ77" s="980"/>
      <c r="AK77" s="981" t="s">
        <v>608</v>
      </c>
      <c r="AL77" s="979"/>
      <c r="AM77" s="979"/>
      <c r="AN77" s="979"/>
      <c r="AO77" s="980"/>
      <c r="AP77" s="981">
        <v>1190</v>
      </c>
      <c r="AQ77" s="979"/>
      <c r="AR77" s="979"/>
      <c r="AS77" s="979"/>
      <c r="AT77" s="980"/>
      <c r="AU77" s="981" t="s">
        <v>611</v>
      </c>
      <c r="AV77" s="979"/>
      <c r="AW77" s="979"/>
      <c r="AX77" s="979"/>
      <c r="AY77" s="980"/>
      <c r="AZ77" s="982" t="s">
        <v>605</v>
      </c>
      <c r="BA77" s="975"/>
      <c r="BB77" s="975"/>
      <c r="BC77" s="975"/>
      <c r="BD77" s="98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33184</v>
      </c>
      <c r="AG88" s="959"/>
      <c r="AH88" s="959"/>
      <c r="AI88" s="959"/>
      <c r="AJ88" s="959"/>
      <c r="AK88" s="963"/>
      <c r="AL88" s="963"/>
      <c r="AM88" s="963"/>
      <c r="AN88" s="963"/>
      <c r="AO88" s="963"/>
      <c r="AP88" s="959">
        <v>55280</v>
      </c>
      <c r="AQ88" s="959"/>
      <c r="AR88" s="959"/>
      <c r="AS88" s="959"/>
      <c r="AT88" s="959"/>
      <c r="AU88" s="959">
        <v>616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200</v>
      </c>
      <c r="CS102" s="953"/>
      <c r="CT102" s="953"/>
      <c r="CU102" s="953"/>
      <c r="CV102" s="954"/>
      <c r="CW102" s="952">
        <v>41</v>
      </c>
      <c r="CX102" s="953"/>
      <c r="CY102" s="953"/>
      <c r="CZ102" s="953"/>
      <c r="DA102" s="954"/>
      <c r="DB102" s="952">
        <v>317</v>
      </c>
      <c r="DC102" s="953"/>
      <c r="DD102" s="953"/>
      <c r="DE102" s="953"/>
      <c r="DF102" s="954"/>
      <c r="DG102" s="952" t="s">
        <v>612</v>
      </c>
      <c r="DH102" s="953"/>
      <c r="DI102" s="953"/>
      <c r="DJ102" s="953"/>
      <c r="DK102" s="954"/>
      <c r="DL102" s="952" t="s">
        <v>612</v>
      </c>
      <c r="DM102" s="953"/>
      <c r="DN102" s="953"/>
      <c r="DO102" s="953"/>
      <c r="DP102" s="954"/>
      <c r="DQ102" s="952" t="s">
        <v>612</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313</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313</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313</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5769256</v>
      </c>
      <c r="AB110" s="889"/>
      <c r="AC110" s="889"/>
      <c r="AD110" s="889"/>
      <c r="AE110" s="890"/>
      <c r="AF110" s="891">
        <v>5848984</v>
      </c>
      <c r="AG110" s="889"/>
      <c r="AH110" s="889"/>
      <c r="AI110" s="889"/>
      <c r="AJ110" s="890"/>
      <c r="AK110" s="891">
        <v>5952706</v>
      </c>
      <c r="AL110" s="889"/>
      <c r="AM110" s="889"/>
      <c r="AN110" s="889"/>
      <c r="AO110" s="890"/>
      <c r="AP110" s="892">
        <v>26.3</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58841100</v>
      </c>
      <c r="BR110" s="842"/>
      <c r="BS110" s="842"/>
      <c r="BT110" s="842"/>
      <c r="BU110" s="842"/>
      <c r="BV110" s="842">
        <v>58057359</v>
      </c>
      <c r="BW110" s="842"/>
      <c r="BX110" s="842"/>
      <c r="BY110" s="842"/>
      <c r="BZ110" s="842"/>
      <c r="CA110" s="842">
        <v>57194007</v>
      </c>
      <c r="CB110" s="842"/>
      <c r="CC110" s="842"/>
      <c r="CD110" s="842"/>
      <c r="CE110" s="842"/>
      <c r="CF110" s="866">
        <v>252.6</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442</v>
      </c>
      <c r="DH110" s="842"/>
      <c r="DI110" s="842"/>
      <c r="DJ110" s="842"/>
      <c r="DK110" s="842"/>
      <c r="DL110" s="842" t="s">
        <v>442</v>
      </c>
      <c r="DM110" s="842"/>
      <c r="DN110" s="842"/>
      <c r="DO110" s="842"/>
      <c r="DP110" s="842"/>
      <c r="DQ110" s="842" t="s">
        <v>131</v>
      </c>
      <c r="DR110" s="842"/>
      <c r="DS110" s="842"/>
      <c r="DT110" s="842"/>
      <c r="DU110" s="842"/>
      <c r="DV110" s="843" t="s">
        <v>131</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442</v>
      </c>
      <c r="AG111" s="919"/>
      <c r="AH111" s="919"/>
      <c r="AI111" s="919"/>
      <c r="AJ111" s="920"/>
      <c r="AK111" s="921" t="s">
        <v>131</v>
      </c>
      <c r="AL111" s="919"/>
      <c r="AM111" s="919"/>
      <c r="AN111" s="919"/>
      <c r="AO111" s="920"/>
      <c r="AP111" s="922" t="s">
        <v>131</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964161</v>
      </c>
      <c r="BR111" s="817"/>
      <c r="BS111" s="817"/>
      <c r="BT111" s="817"/>
      <c r="BU111" s="817"/>
      <c r="BV111" s="817">
        <v>826484</v>
      </c>
      <c r="BW111" s="817"/>
      <c r="BX111" s="817"/>
      <c r="BY111" s="817"/>
      <c r="BZ111" s="817"/>
      <c r="CA111" s="817">
        <v>513933</v>
      </c>
      <c r="CB111" s="817"/>
      <c r="CC111" s="817"/>
      <c r="CD111" s="817"/>
      <c r="CE111" s="817"/>
      <c r="CF111" s="875">
        <v>2.2999999999999998</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446</v>
      </c>
      <c r="DH111" s="817"/>
      <c r="DI111" s="817"/>
      <c r="DJ111" s="817"/>
      <c r="DK111" s="817"/>
      <c r="DL111" s="817" t="s">
        <v>446</v>
      </c>
      <c r="DM111" s="817"/>
      <c r="DN111" s="817"/>
      <c r="DO111" s="817"/>
      <c r="DP111" s="817"/>
      <c r="DQ111" s="817" t="s">
        <v>446</v>
      </c>
      <c r="DR111" s="817"/>
      <c r="DS111" s="817"/>
      <c r="DT111" s="817"/>
      <c r="DU111" s="817"/>
      <c r="DV111" s="794" t="s">
        <v>446</v>
      </c>
      <c r="DW111" s="794"/>
      <c r="DX111" s="794"/>
      <c r="DY111" s="794"/>
      <c r="DZ111" s="795"/>
    </row>
    <row r="112" spans="1:131" s="230" customFormat="1" ht="26.2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449</v>
      </c>
      <c r="AG112" s="780"/>
      <c r="AH112" s="780"/>
      <c r="AI112" s="780"/>
      <c r="AJ112" s="781"/>
      <c r="AK112" s="782" t="s">
        <v>131</v>
      </c>
      <c r="AL112" s="780"/>
      <c r="AM112" s="780"/>
      <c r="AN112" s="780"/>
      <c r="AO112" s="781"/>
      <c r="AP112" s="824" t="s">
        <v>450</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7127554</v>
      </c>
      <c r="BR112" s="817"/>
      <c r="BS112" s="817"/>
      <c r="BT112" s="817"/>
      <c r="BU112" s="817"/>
      <c r="BV112" s="817">
        <v>8666900</v>
      </c>
      <c r="BW112" s="817"/>
      <c r="BX112" s="817"/>
      <c r="BY112" s="817"/>
      <c r="BZ112" s="817"/>
      <c r="CA112" s="817">
        <v>9286166</v>
      </c>
      <c r="CB112" s="817"/>
      <c r="CC112" s="817"/>
      <c r="CD112" s="817"/>
      <c r="CE112" s="817"/>
      <c r="CF112" s="875">
        <v>41</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453</v>
      </c>
      <c r="DH112" s="817"/>
      <c r="DI112" s="817"/>
      <c r="DJ112" s="817"/>
      <c r="DK112" s="817"/>
      <c r="DL112" s="817" t="s">
        <v>131</v>
      </c>
      <c r="DM112" s="817"/>
      <c r="DN112" s="817"/>
      <c r="DO112" s="817"/>
      <c r="DP112" s="817"/>
      <c r="DQ112" s="817" t="s">
        <v>450</v>
      </c>
      <c r="DR112" s="817"/>
      <c r="DS112" s="817"/>
      <c r="DT112" s="817"/>
      <c r="DU112" s="817"/>
      <c r="DV112" s="794" t="s">
        <v>454</v>
      </c>
      <c r="DW112" s="794"/>
      <c r="DX112" s="794"/>
      <c r="DY112" s="794"/>
      <c r="DZ112" s="795"/>
    </row>
    <row r="113" spans="1:130" s="230" customFormat="1" ht="26.25" customHeight="1" x14ac:dyDescent="0.15">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659415</v>
      </c>
      <c r="AB113" s="919"/>
      <c r="AC113" s="919"/>
      <c r="AD113" s="919"/>
      <c r="AE113" s="920"/>
      <c r="AF113" s="921">
        <v>675858</v>
      </c>
      <c r="AG113" s="919"/>
      <c r="AH113" s="919"/>
      <c r="AI113" s="919"/>
      <c r="AJ113" s="920"/>
      <c r="AK113" s="921">
        <v>595999</v>
      </c>
      <c r="AL113" s="919"/>
      <c r="AM113" s="919"/>
      <c r="AN113" s="919"/>
      <c r="AO113" s="920"/>
      <c r="AP113" s="922">
        <v>2.6</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598912</v>
      </c>
      <c r="BR113" s="817"/>
      <c r="BS113" s="817"/>
      <c r="BT113" s="817"/>
      <c r="BU113" s="817"/>
      <c r="BV113" s="817">
        <v>557321</v>
      </c>
      <c r="BW113" s="817"/>
      <c r="BX113" s="817"/>
      <c r="BY113" s="817"/>
      <c r="BZ113" s="817"/>
      <c r="CA113" s="817">
        <v>615768</v>
      </c>
      <c r="CB113" s="817"/>
      <c r="CC113" s="817"/>
      <c r="CD113" s="817"/>
      <c r="CE113" s="817"/>
      <c r="CF113" s="875">
        <v>2.7</v>
      </c>
      <c r="CG113" s="876"/>
      <c r="CH113" s="876"/>
      <c r="CI113" s="876"/>
      <c r="CJ113" s="876"/>
      <c r="CK113" s="927"/>
      <c r="CL113" s="821"/>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5904</v>
      </c>
      <c r="DH113" s="780"/>
      <c r="DI113" s="780"/>
      <c r="DJ113" s="780"/>
      <c r="DK113" s="781"/>
      <c r="DL113" s="782">
        <v>2976</v>
      </c>
      <c r="DM113" s="780"/>
      <c r="DN113" s="780"/>
      <c r="DO113" s="780"/>
      <c r="DP113" s="781"/>
      <c r="DQ113" s="782" t="s">
        <v>131</v>
      </c>
      <c r="DR113" s="780"/>
      <c r="DS113" s="780"/>
      <c r="DT113" s="780"/>
      <c r="DU113" s="781"/>
      <c r="DV113" s="824" t="s">
        <v>450</v>
      </c>
      <c r="DW113" s="825"/>
      <c r="DX113" s="825"/>
      <c r="DY113" s="825"/>
      <c r="DZ113" s="826"/>
    </row>
    <row r="114" spans="1:130" s="230" customFormat="1" ht="26.25" customHeight="1" x14ac:dyDescent="0.15">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65190</v>
      </c>
      <c r="AB114" s="780"/>
      <c r="AC114" s="780"/>
      <c r="AD114" s="780"/>
      <c r="AE114" s="781"/>
      <c r="AF114" s="782">
        <v>67225</v>
      </c>
      <c r="AG114" s="780"/>
      <c r="AH114" s="780"/>
      <c r="AI114" s="780"/>
      <c r="AJ114" s="781"/>
      <c r="AK114" s="782">
        <v>110760</v>
      </c>
      <c r="AL114" s="780"/>
      <c r="AM114" s="780"/>
      <c r="AN114" s="780"/>
      <c r="AO114" s="781"/>
      <c r="AP114" s="824">
        <v>0.5</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5963047</v>
      </c>
      <c r="BR114" s="817"/>
      <c r="BS114" s="817"/>
      <c r="BT114" s="817"/>
      <c r="BU114" s="817"/>
      <c r="BV114" s="817">
        <v>5863127</v>
      </c>
      <c r="BW114" s="817"/>
      <c r="BX114" s="817"/>
      <c r="BY114" s="817"/>
      <c r="BZ114" s="817"/>
      <c r="CA114" s="817">
        <v>5807341</v>
      </c>
      <c r="CB114" s="817"/>
      <c r="CC114" s="817"/>
      <c r="CD114" s="817"/>
      <c r="CE114" s="817"/>
      <c r="CF114" s="875">
        <v>25.6</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453</v>
      </c>
      <c r="DH114" s="780"/>
      <c r="DI114" s="780"/>
      <c r="DJ114" s="780"/>
      <c r="DK114" s="781"/>
      <c r="DL114" s="782" t="s">
        <v>449</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15">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3025</v>
      </c>
      <c r="AB115" s="919"/>
      <c r="AC115" s="919"/>
      <c r="AD115" s="919"/>
      <c r="AE115" s="920"/>
      <c r="AF115" s="921">
        <v>3025</v>
      </c>
      <c r="AG115" s="919"/>
      <c r="AH115" s="919"/>
      <c r="AI115" s="919"/>
      <c r="AJ115" s="920"/>
      <c r="AK115" s="921">
        <v>3025</v>
      </c>
      <c r="AL115" s="919"/>
      <c r="AM115" s="919"/>
      <c r="AN115" s="919"/>
      <c r="AO115" s="920"/>
      <c r="AP115" s="922">
        <v>0</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454</v>
      </c>
      <c r="BR115" s="817"/>
      <c r="BS115" s="817"/>
      <c r="BT115" s="817"/>
      <c r="BU115" s="817"/>
      <c r="BV115" s="817" t="s">
        <v>463</v>
      </c>
      <c r="BW115" s="817"/>
      <c r="BX115" s="817"/>
      <c r="BY115" s="817"/>
      <c r="BZ115" s="817"/>
      <c r="CA115" s="817" t="s">
        <v>450</v>
      </c>
      <c r="CB115" s="817"/>
      <c r="CC115" s="817"/>
      <c r="CD115" s="817"/>
      <c r="CE115" s="817"/>
      <c r="CF115" s="875" t="s">
        <v>454</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774490</v>
      </c>
      <c r="DH115" s="780"/>
      <c r="DI115" s="780"/>
      <c r="DJ115" s="780"/>
      <c r="DK115" s="781"/>
      <c r="DL115" s="782">
        <v>767210</v>
      </c>
      <c r="DM115" s="780"/>
      <c r="DN115" s="780"/>
      <c r="DO115" s="780"/>
      <c r="DP115" s="781"/>
      <c r="DQ115" s="782">
        <v>513933</v>
      </c>
      <c r="DR115" s="780"/>
      <c r="DS115" s="780"/>
      <c r="DT115" s="780"/>
      <c r="DU115" s="781"/>
      <c r="DV115" s="824">
        <v>2.2999999999999998</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131</v>
      </c>
      <c r="AB116" s="780"/>
      <c r="AC116" s="780"/>
      <c r="AD116" s="780"/>
      <c r="AE116" s="781"/>
      <c r="AF116" s="782">
        <v>13</v>
      </c>
      <c r="AG116" s="780"/>
      <c r="AH116" s="780"/>
      <c r="AI116" s="780"/>
      <c r="AJ116" s="781"/>
      <c r="AK116" s="782" t="s">
        <v>131</v>
      </c>
      <c r="AL116" s="780"/>
      <c r="AM116" s="780"/>
      <c r="AN116" s="780"/>
      <c r="AO116" s="781"/>
      <c r="AP116" s="824" t="s">
        <v>450</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450</v>
      </c>
      <c r="CB116" s="817"/>
      <c r="CC116" s="817"/>
      <c r="CD116" s="817"/>
      <c r="CE116" s="817"/>
      <c r="CF116" s="875" t="s">
        <v>450</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131</v>
      </c>
      <c r="DM116" s="780"/>
      <c r="DN116" s="780"/>
      <c r="DO116" s="780"/>
      <c r="DP116" s="781"/>
      <c r="DQ116" s="782" t="s">
        <v>449</v>
      </c>
      <c r="DR116" s="780"/>
      <c r="DS116" s="780"/>
      <c r="DT116" s="780"/>
      <c r="DU116" s="781"/>
      <c r="DV116" s="824" t="s">
        <v>131</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6496886</v>
      </c>
      <c r="AB117" s="903"/>
      <c r="AC117" s="903"/>
      <c r="AD117" s="903"/>
      <c r="AE117" s="904"/>
      <c r="AF117" s="905">
        <v>6595105</v>
      </c>
      <c r="AG117" s="903"/>
      <c r="AH117" s="903"/>
      <c r="AI117" s="903"/>
      <c r="AJ117" s="904"/>
      <c r="AK117" s="905">
        <v>6662490</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450</v>
      </c>
      <c r="BR117" s="817"/>
      <c r="BS117" s="817"/>
      <c r="BT117" s="817"/>
      <c r="BU117" s="817"/>
      <c r="BV117" s="817" t="s">
        <v>449</v>
      </c>
      <c r="BW117" s="817"/>
      <c r="BX117" s="817"/>
      <c r="BY117" s="817"/>
      <c r="BZ117" s="817"/>
      <c r="CA117" s="817" t="s">
        <v>131</v>
      </c>
      <c r="CB117" s="817"/>
      <c r="CC117" s="817"/>
      <c r="CD117" s="817"/>
      <c r="CE117" s="817"/>
      <c r="CF117" s="875" t="s">
        <v>454</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v>183767</v>
      </c>
      <c r="DH117" s="780"/>
      <c r="DI117" s="780"/>
      <c r="DJ117" s="780"/>
      <c r="DK117" s="781"/>
      <c r="DL117" s="782">
        <v>56298</v>
      </c>
      <c r="DM117" s="780"/>
      <c r="DN117" s="780"/>
      <c r="DO117" s="780"/>
      <c r="DP117" s="781"/>
      <c r="DQ117" s="782" t="s">
        <v>450</v>
      </c>
      <c r="DR117" s="780"/>
      <c r="DS117" s="780"/>
      <c r="DT117" s="780"/>
      <c r="DU117" s="781"/>
      <c r="DV117" s="824" t="s">
        <v>450</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313</v>
      </c>
      <c r="AL118" s="896"/>
      <c r="AM118" s="896"/>
      <c r="AN118" s="896"/>
      <c r="AO118" s="897"/>
      <c r="AP118" s="899" t="s">
        <v>436</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450</v>
      </c>
      <c r="BR118" s="845"/>
      <c r="BS118" s="845"/>
      <c r="BT118" s="845"/>
      <c r="BU118" s="845"/>
      <c r="BV118" s="845" t="s">
        <v>454</v>
      </c>
      <c r="BW118" s="845"/>
      <c r="BX118" s="845"/>
      <c r="BY118" s="845"/>
      <c r="BZ118" s="845"/>
      <c r="CA118" s="845" t="s">
        <v>131</v>
      </c>
      <c r="CB118" s="845"/>
      <c r="CC118" s="845"/>
      <c r="CD118" s="845"/>
      <c r="CE118" s="845"/>
      <c r="CF118" s="875" t="s">
        <v>131</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450</v>
      </c>
      <c r="DH118" s="780"/>
      <c r="DI118" s="780"/>
      <c r="DJ118" s="780"/>
      <c r="DK118" s="781"/>
      <c r="DL118" s="782" t="s">
        <v>450</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15">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473</v>
      </c>
      <c r="BP119" s="878"/>
      <c r="BQ119" s="879">
        <v>73494774</v>
      </c>
      <c r="BR119" s="845"/>
      <c r="BS119" s="845"/>
      <c r="BT119" s="845"/>
      <c r="BU119" s="845"/>
      <c r="BV119" s="845">
        <v>73971191</v>
      </c>
      <c r="BW119" s="845"/>
      <c r="BX119" s="845"/>
      <c r="BY119" s="845"/>
      <c r="BZ119" s="845"/>
      <c r="CA119" s="845">
        <v>73417215</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450</v>
      </c>
      <c r="DH119" s="764"/>
      <c r="DI119" s="764"/>
      <c r="DJ119" s="764"/>
      <c r="DK119" s="765"/>
      <c r="DL119" s="766" t="s">
        <v>449</v>
      </c>
      <c r="DM119" s="764"/>
      <c r="DN119" s="764"/>
      <c r="DO119" s="764"/>
      <c r="DP119" s="765"/>
      <c r="DQ119" s="766" t="s">
        <v>131</v>
      </c>
      <c r="DR119" s="764"/>
      <c r="DS119" s="764"/>
      <c r="DT119" s="764"/>
      <c r="DU119" s="765"/>
      <c r="DV119" s="848" t="s">
        <v>450</v>
      </c>
      <c r="DW119" s="849"/>
      <c r="DX119" s="849"/>
      <c r="DY119" s="849"/>
      <c r="DZ119" s="850"/>
    </row>
    <row r="120" spans="1:130" s="230" customFormat="1" ht="26.25" customHeight="1" x14ac:dyDescent="0.15">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450</v>
      </c>
      <c r="AB120" s="780"/>
      <c r="AC120" s="780"/>
      <c r="AD120" s="780"/>
      <c r="AE120" s="781"/>
      <c r="AF120" s="782" t="s">
        <v>131</v>
      </c>
      <c r="AG120" s="780"/>
      <c r="AH120" s="780"/>
      <c r="AI120" s="780"/>
      <c r="AJ120" s="781"/>
      <c r="AK120" s="782" t="s">
        <v>131</v>
      </c>
      <c r="AL120" s="780"/>
      <c r="AM120" s="780"/>
      <c r="AN120" s="780"/>
      <c r="AO120" s="781"/>
      <c r="AP120" s="824" t="s">
        <v>463</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21236180</v>
      </c>
      <c r="BR120" s="842"/>
      <c r="BS120" s="842"/>
      <c r="BT120" s="842"/>
      <c r="BU120" s="842"/>
      <c r="BV120" s="842">
        <v>22553579</v>
      </c>
      <c r="BW120" s="842"/>
      <c r="BX120" s="842"/>
      <c r="BY120" s="842"/>
      <c r="BZ120" s="842"/>
      <c r="CA120" s="842">
        <v>29626676</v>
      </c>
      <c r="CB120" s="842"/>
      <c r="CC120" s="842"/>
      <c r="CD120" s="842"/>
      <c r="CE120" s="842"/>
      <c r="CF120" s="866">
        <v>130.80000000000001</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7123161</v>
      </c>
      <c r="DH120" s="842"/>
      <c r="DI120" s="842"/>
      <c r="DJ120" s="842"/>
      <c r="DK120" s="842"/>
      <c r="DL120" s="842">
        <v>8634477</v>
      </c>
      <c r="DM120" s="842"/>
      <c r="DN120" s="842"/>
      <c r="DO120" s="842"/>
      <c r="DP120" s="842"/>
      <c r="DQ120" s="842">
        <v>9208018</v>
      </c>
      <c r="DR120" s="842"/>
      <c r="DS120" s="842"/>
      <c r="DT120" s="842"/>
      <c r="DU120" s="842"/>
      <c r="DV120" s="843">
        <v>40.700000000000003</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3025</v>
      </c>
      <c r="AB121" s="780"/>
      <c r="AC121" s="780"/>
      <c r="AD121" s="780"/>
      <c r="AE121" s="781"/>
      <c r="AF121" s="782">
        <v>3025</v>
      </c>
      <c r="AG121" s="780"/>
      <c r="AH121" s="780"/>
      <c r="AI121" s="780"/>
      <c r="AJ121" s="781"/>
      <c r="AK121" s="782">
        <v>3025</v>
      </c>
      <c r="AL121" s="780"/>
      <c r="AM121" s="780"/>
      <c r="AN121" s="780"/>
      <c r="AO121" s="781"/>
      <c r="AP121" s="824">
        <v>0</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778606</v>
      </c>
      <c r="BR121" s="817"/>
      <c r="BS121" s="817"/>
      <c r="BT121" s="817"/>
      <c r="BU121" s="817"/>
      <c r="BV121" s="817">
        <v>1133058</v>
      </c>
      <c r="BW121" s="817"/>
      <c r="BX121" s="817"/>
      <c r="BY121" s="817"/>
      <c r="BZ121" s="817"/>
      <c r="CA121" s="817">
        <v>1349619</v>
      </c>
      <c r="CB121" s="817"/>
      <c r="CC121" s="817"/>
      <c r="CD121" s="817"/>
      <c r="CE121" s="817"/>
      <c r="CF121" s="875">
        <v>6</v>
      </c>
      <c r="CG121" s="876"/>
      <c r="CH121" s="876"/>
      <c r="CI121" s="876"/>
      <c r="CJ121" s="876"/>
      <c r="CK121" s="869"/>
      <c r="CL121" s="855"/>
      <c r="CM121" s="855"/>
      <c r="CN121" s="855"/>
      <c r="CO121" s="856"/>
      <c r="CP121" s="835" t="s">
        <v>481</v>
      </c>
      <c r="CQ121" s="836"/>
      <c r="CR121" s="836"/>
      <c r="CS121" s="836"/>
      <c r="CT121" s="836"/>
      <c r="CU121" s="836"/>
      <c r="CV121" s="836"/>
      <c r="CW121" s="836"/>
      <c r="CX121" s="836"/>
      <c r="CY121" s="836"/>
      <c r="CZ121" s="836"/>
      <c r="DA121" s="836"/>
      <c r="DB121" s="836"/>
      <c r="DC121" s="836"/>
      <c r="DD121" s="836"/>
      <c r="DE121" s="836"/>
      <c r="DF121" s="837"/>
      <c r="DG121" s="816">
        <v>4393</v>
      </c>
      <c r="DH121" s="817"/>
      <c r="DI121" s="817"/>
      <c r="DJ121" s="817"/>
      <c r="DK121" s="817"/>
      <c r="DL121" s="817">
        <v>32423</v>
      </c>
      <c r="DM121" s="817"/>
      <c r="DN121" s="817"/>
      <c r="DO121" s="817"/>
      <c r="DP121" s="817"/>
      <c r="DQ121" s="817">
        <v>78148</v>
      </c>
      <c r="DR121" s="817"/>
      <c r="DS121" s="817"/>
      <c r="DT121" s="817"/>
      <c r="DU121" s="817"/>
      <c r="DV121" s="794">
        <v>0.3</v>
      </c>
      <c r="DW121" s="794"/>
      <c r="DX121" s="794"/>
      <c r="DY121" s="794"/>
      <c r="DZ121" s="795"/>
    </row>
    <row r="122" spans="1:130" s="230" customFormat="1" ht="26.25" customHeight="1" x14ac:dyDescent="0.15">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449</v>
      </c>
      <c r="AB122" s="780"/>
      <c r="AC122" s="780"/>
      <c r="AD122" s="780"/>
      <c r="AE122" s="781"/>
      <c r="AF122" s="782" t="s">
        <v>450</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45945146</v>
      </c>
      <c r="BR122" s="845"/>
      <c r="BS122" s="845"/>
      <c r="BT122" s="845"/>
      <c r="BU122" s="845"/>
      <c r="BV122" s="845">
        <v>44785691</v>
      </c>
      <c r="BW122" s="845"/>
      <c r="BX122" s="845"/>
      <c r="BY122" s="845"/>
      <c r="BZ122" s="845"/>
      <c r="CA122" s="845">
        <v>42513913</v>
      </c>
      <c r="CB122" s="845"/>
      <c r="CC122" s="845"/>
      <c r="CD122" s="845"/>
      <c r="CE122" s="845"/>
      <c r="CF122" s="846">
        <v>187.8</v>
      </c>
      <c r="CG122" s="847"/>
      <c r="CH122" s="847"/>
      <c r="CI122" s="847"/>
      <c r="CJ122" s="847"/>
      <c r="CK122" s="869"/>
      <c r="CL122" s="855"/>
      <c r="CM122" s="855"/>
      <c r="CN122" s="855"/>
      <c r="CO122" s="856"/>
      <c r="CP122" s="835" t="s">
        <v>414</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450</v>
      </c>
      <c r="DM122" s="817"/>
      <c r="DN122" s="817"/>
      <c r="DO122" s="817"/>
      <c r="DP122" s="817"/>
      <c r="DQ122" s="817" t="s">
        <v>131</v>
      </c>
      <c r="DR122" s="817"/>
      <c r="DS122" s="817"/>
      <c r="DT122" s="817"/>
      <c r="DU122" s="817"/>
      <c r="DV122" s="794" t="s">
        <v>131</v>
      </c>
      <c r="DW122" s="794"/>
      <c r="DX122" s="794"/>
      <c r="DY122" s="794"/>
      <c r="DZ122" s="795"/>
    </row>
    <row r="123" spans="1:130" s="230" customFormat="1" ht="26.25" customHeight="1" x14ac:dyDescent="0.15">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450</v>
      </c>
      <c r="AL123" s="780"/>
      <c r="AM123" s="780"/>
      <c r="AN123" s="780"/>
      <c r="AO123" s="781"/>
      <c r="AP123" s="824" t="s">
        <v>449</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483</v>
      </c>
      <c r="BP123" s="878"/>
      <c r="BQ123" s="832">
        <v>67959932</v>
      </c>
      <c r="BR123" s="833"/>
      <c r="BS123" s="833"/>
      <c r="BT123" s="833"/>
      <c r="BU123" s="833"/>
      <c r="BV123" s="833">
        <v>68472328</v>
      </c>
      <c r="BW123" s="833"/>
      <c r="BX123" s="833"/>
      <c r="BY123" s="833"/>
      <c r="BZ123" s="833"/>
      <c r="CA123" s="833">
        <v>73490208</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t="s">
        <v>463</v>
      </c>
      <c r="DH123" s="780"/>
      <c r="DI123" s="780"/>
      <c r="DJ123" s="780"/>
      <c r="DK123" s="781"/>
      <c r="DL123" s="782" t="s">
        <v>131</v>
      </c>
      <c r="DM123" s="780"/>
      <c r="DN123" s="780"/>
      <c r="DO123" s="780"/>
      <c r="DP123" s="781"/>
      <c r="DQ123" s="782" t="s">
        <v>450</v>
      </c>
      <c r="DR123" s="780"/>
      <c r="DS123" s="780"/>
      <c r="DT123" s="780"/>
      <c r="DU123" s="781"/>
      <c r="DV123" s="824" t="s">
        <v>449</v>
      </c>
      <c r="DW123" s="825"/>
      <c r="DX123" s="825"/>
      <c r="DY123" s="825"/>
      <c r="DZ123" s="826"/>
    </row>
    <row r="124" spans="1:130" s="230" customFormat="1" ht="26.25" customHeight="1" thickBot="1" x14ac:dyDescent="0.2">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25.5</v>
      </c>
      <c r="BR124" s="831"/>
      <c r="BS124" s="831"/>
      <c r="BT124" s="831"/>
      <c r="BU124" s="831"/>
      <c r="BV124" s="831">
        <v>23.9</v>
      </c>
      <c r="BW124" s="831"/>
      <c r="BX124" s="831"/>
      <c r="BY124" s="831"/>
      <c r="BZ124" s="831"/>
      <c r="CA124" s="831" t="s">
        <v>450</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450</v>
      </c>
      <c r="DH126" s="817"/>
      <c r="DI126" s="817"/>
      <c r="DJ126" s="817"/>
      <c r="DK126" s="817"/>
      <c r="DL126" s="817" t="s">
        <v>131</v>
      </c>
      <c r="DM126" s="817"/>
      <c r="DN126" s="817"/>
      <c r="DO126" s="817"/>
      <c r="DP126" s="817"/>
      <c r="DQ126" s="817" t="s">
        <v>131</v>
      </c>
      <c r="DR126" s="817"/>
      <c r="DS126" s="817"/>
      <c r="DT126" s="817"/>
      <c r="DU126" s="817"/>
      <c r="DV126" s="794" t="s">
        <v>450</v>
      </c>
      <c r="DW126" s="794"/>
      <c r="DX126" s="794"/>
      <c r="DY126" s="794"/>
      <c r="DZ126" s="795"/>
    </row>
    <row r="127" spans="1:130" s="230" customFormat="1" ht="26.25" customHeight="1" x14ac:dyDescent="0.15">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131</v>
      </c>
      <c r="AG127" s="780"/>
      <c r="AH127" s="780"/>
      <c r="AI127" s="780"/>
      <c r="AJ127" s="781"/>
      <c r="AK127" s="782" t="s">
        <v>131</v>
      </c>
      <c r="AL127" s="780"/>
      <c r="AM127" s="780"/>
      <c r="AN127" s="780"/>
      <c r="AO127" s="781"/>
      <c r="AP127" s="824" t="s">
        <v>450</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450</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26043</v>
      </c>
      <c r="AB128" s="801"/>
      <c r="AC128" s="801"/>
      <c r="AD128" s="801"/>
      <c r="AE128" s="802"/>
      <c r="AF128" s="803">
        <v>29790</v>
      </c>
      <c r="AG128" s="801"/>
      <c r="AH128" s="801"/>
      <c r="AI128" s="801"/>
      <c r="AJ128" s="802"/>
      <c r="AK128" s="803">
        <v>40536</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449</v>
      </c>
      <c r="BG128" s="787"/>
      <c r="BH128" s="787"/>
      <c r="BI128" s="787"/>
      <c r="BJ128" s="787"/>
      <c r="BK128" s="787"/>
      <c r="BL128" s="810"/>
      <c r="BM128" s="786">
        <v>11.97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449</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26021947</v>
      </c>
      <c r="AB129" s="780"/>
      <c r="AC129" s="780"/>
      <c r="AD129" s="780"/>
      <c r="AE129" s="781"/>
      <c r="AF129" s="782">
        <v>27243682</v>
      </c>
      <c r="AG129" s="780"/>
      <c r="AH129" s="780"/>
      <c r="AI129" s="780"/>
      <c r="AJ129" s="781"/>
      <c r="AK129" s="782">
        <v>26906720</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450</v>
      </c>
      <c r="BG129" s="771"/>
      <c r="BH129" s="771"/>
      <c r="BI129" s="771"/>
      <c r="BJ129" s="771"/>
      <c r="BK129" s="771"/>
      <c r="BL129" s="772"/>
      <c r="BM129" s="770">
        <v>16.97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4327930</v>
      </c>
      <c r="AB130" s="780"/>
      <c r="AC130" s="780"/>
      <c r="AD130" s="780"/>
      <c r="AE130" s="781"/>
      <c r="AF130" s="782">
        <v>4311726</v>
      </c>
      <c r="AG130" s="780"/>
      <c r="AH130" s="780"/>
      <c r="AI130" s="780"/>
      <c r="AJ130" s="781"/>
      <c r="AK130" s="782">
        <v>4263019</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10</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21694017</v>
      </c>
      <c r="AB131" s="764"/>
      <c r="AC131" s="764"/>
      <c r="AD131" s="764"/>
      <c r="AE131" s="765"/>
      <c r="AF131" s="766">
        <v>22931956</v>
      </c>
      <c r="AG131" s="764"/>
      <c r="AH131" s="764"/>
      <c r="AI131" s="764"/>
      <c r="AJ131" s="765"/>
      <c r="AK131" s="766">
        <v>22643701</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9.8778985929999994</v>
      </c>
      <c r="AB132" s="745"/>
      <c r="AC132" s="745"/>
      <c r="AD132" s="745"/>
      <c r="AE132" s="746"/>
      <c r="AF132" s="747">
        <v>9.8272864290000008</v>
      </c>
      <c r="AG132" s="745"/>
      <c r="AH132" s="745"/>
      <c r="AI132" s="745"/>
      <c r="AJ132" s="746"/>
      <c r="AK132" s="747">
        <v>10.417621219999999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8.9</v>
      </c>
      <c r="AB133" s="724"/>
      <c r="AC133" s="724"/>
      <c r="AD133" s="724"/>
      <c r="AE133" s="725"/>
      <c r="AF133" s="723">
        <v>9.6</v>
      </c>
      <c r="AG133" s="724"/>
      <c r="AH133" s="724"/>
      <c r="AI133" s="724"/>
      <c r="AJ133" s="725"/>
      <c r="AK133" s="723">
        <v>10</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i8PVZF9yqNjDXaDN7lU7H9xvEv45aUyd5MMpLhstyeMnjqKETTlPNdeXe6Cpw6+EpVj2BrjEMe0Q1AbZWkEaQ==" saltValue="EeiZC/3VK9GjFk4cXt7g+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B1" zoomScale="85" zoomScaleNormal="85" zoomScaleSheetLayoutView="100" workbookViewId="0">
      <selection activeCell="B1" sqref="B1"/>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xSa+lwpndp3ERIWt8lTi9VgAR9Hl+YSPzrCN3cBGYDmu339JlZhswnSu6w/VJdPcBtDgSb6S3PimDvsjKtuIw==" saltValue="5471Hmzf9bodPfSxHqTh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kbJxCOWDgvAcA3PpMPfc4TPRQSMnaZLCDOSDDAr5zWGT1d9ztebgWQaakGQkTZOQSh8kbM5rhQB1UxlKcuHmw==" saltValue="x9/9G/8mwWk4Q1LI6o190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517</v>
      </c>
      <c r="AL9" s="1133"/>
      <c r="AM9" s="1133"/>
      <c r="AN9" s="1134"/>
      <c r="AO9" s="281">
        <v>8575272</v>
      </c>
      <c r="AP9" s="281">
        <v>76857</v>
      </c>
      <c r="AQ9" s="282">
        <v>66247</v>
      </c>
      <c r="AR9" s="283">
        <v>16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518</v>
      </c>
      <c r="AL10" s="1133"/>
      <c r="AM10" s="1133"/>
      <c r="AN10" s="1134"/>
      <c r="AO10" s="284">
        <v>252239</v>
      </c>
      <c r="AP10" s="284">
        <v>2261</v>
      </c>
      <c r="AQ10" s="285">
        <v>4001</v>
      </c>
      <c r="AR10" s="286">
        <v>-43.5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519</v>
      </c>
      <c r="AL11" s="1133"/>
      <c r="AM11" s="1133"/>
      <c r="AN11" s="1134"/>
      <c r="AO11" s="284">
        <v>51767</v>
      </c>
      <c r="AP11" s="284">
        <v>464</v>
      </c>
      <c r="AQ11" s="285">
        <v>2117</v>
      </c>
      <c r="AR11" s="286">
        <v>-78.099999999999994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520</v>
      </c>
      <c r="AL12" s="1133"/>
      <c r="AM12" s="1133"/>
      <c r="AN12" s="1134"/>
      <c r="AO12" s="284" t="s">
        <v>521</v>
      </c>
      <c r="AP12" s="284" t="s">
        <v>521</v>
      </c>
      <c r="AQ12" s="285">
        <v>23</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522</v>
      </c>
      <c r="AL13" s="1133"/>
      <c r="AM13" s="1133"/>
      <c r="AN13" s="1134"/>
      <c r="AO13" s="284">
        <v>242864</v>
      </c>
      <c r="AP13" s="284">
        <v>2177</v>
      </c>
      <c r="AQ13" s="285">
        <v>2449</v>
      </c>
      <c r="AR13" s="286">
        <v>-11.1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523</v>
      </c>
      <c r="AL14" s="1133"/>
      <c r="AM14" s="1133"/>
      <c r="AN14" s="1134"/>
      <c r="AO14" s="284">
        <v>165223</v>
      </c>
      <c r="AP14" s="284">
        <v>1481</v>
      </c>
      <c r="AQ14" s="285">
        <v>1636</v>
      </c>
      <c r="AR14" s="286">
        <v>-9.5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524</v>
      </c>
      <c r="AL15" s="1136"/>
      <c r="AM15" s="1136"/>
      <c r="AN15" s="1137"/>
      <c r="AO15" s="284">
        <v>-424970</v>
      </c>
      <c r="AP15" s="284">
        <v>-3809</v>
      </c>
      <c r="AQ15" s="285">
        <v>-3889</v>
      </c>
      <c r="AR15" s="286">
        <v>-2.1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192</v>
      </c>
      <c r="AL16" s="1136"/>
      <c r="AM16" s="1136"/>
      <c r="AN16" s="1137"/>
      <c r="AO16" s="284">
        <v>8862395</v>
      </c>
      <c r="AP16" s="284">
        <v>79430</v>
      </c>
      <c r="AQ16" s="285">
        <v>72585</v>
      </c>
      <c r="AR16" s="286">
        <v>9.4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529</v>
      </c>
      <c r="AL21" s="1139"/>
      <c r="AM21" s="1139"/>
      <c r="AN21" s="1140"/>
      <c r="AO21" s="297">
        <v>7.55</v>
      </c>
      <c r="AP21" s="298">
        <v>6.82</v>
      </c>
      <c r="AQ21" s="299">
        <v>0.73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530</v>
      </c>
      <c r="AL22" s="1139"/>
      <c r="AM22" s="1139"/>
      <c r="AN22" s="1140"/>
      <c r="AO22" s="302">
        <v>98.5</v>
      </c>
      <c r="AP22" s="303">
        <v>99.4</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1" t="s">
        <v>531</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534</v>
      </c>
      <c r="AL32" s="1123"/>
      <c r="AM32" s="1123"/>
      <c r="AN32" s="1124"/>
      <c r="AO32" s="312">
        <v>5952706</v>
      </c>
      <c r="AP32" s="312">
        <v>53352</v>
      </c>
      <c r="AQ32" s="313">
        <v>38122</v>
      </c>
      <c r="AR32" s="314">
        <v>40</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535</v>
      </c>
      <c r="AL33" s="1123"/>
      <c r="AM33" s="1123"/>
      <c r="AN33" s="1124"/>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536</v>
      </c>
      <c r="AL34" s="1123"/>
      <c r="AM34" s="1123"/>
      <c r="AN34" s="1124"/>
      <c r="AO34" s="312" t="s">
        <v>521</v>
      </c>
      <c r="AP34" s="312" t="s">
        <v>521</v>
      </c>
      <c r="AQ34" s="313">
        <v>19</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537</v>
      </c>
      <c r="AL35" s="1123"/>
      <c r="AM35" s="1123"/>
      <c r="AN35" s="1124"/>
      <c r="AO35" s="312">
        <v>595999</v>
      </c>
      <c r="AP35" s="312">
        <v>5342</v>
      </c>
      <c r="AQ35" s="313">
        <v>11292</v>
      </c>
      <c r="AR35" s="314">
        <v>-52.7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538</v>
      </c>
      <c r="AL36" s="1123"/>
      <c r="AM36" s="1123"/>
      <c r="AN36" s="1124"/>
      <c r="AO36" s="312">
        <v>110760</v>
      </c>
      <c r="AP36" s="312">
        <v>993</v>
      </c>
      <c r="AQ36" s="313">
        <v>1617</v>
      </c>
      <c r="AR36" s="314">
        <v>-38.6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539</v>
      </c>
      <c r="AL37" s="1123"/>
      <c r="AM37" s="1123"/>
      <c r="AN37" s="1124"/>
      <c r="AO37" s="312">
        <v>3025</v>
      </c>
      <c r="AP37" s="312">
        <v>27</v>
      </c>
      <c r="AQ37" s="313">
        <v>410</v>
      </c>
      <c r="AR37" s="314">
        <v>-93.4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540</v>
      </c>
      <c r="AL38" s="1126"/>
      <c r="AM38" s="1126"/>
      <c r="AN38" s="1127"/>
      <c r="AO38" s="315" t="s">
        <v>521</v>
      </c>
      <c r="AP38" s="315" t="s">
        <v>521</v>
      </c>
      <c r="AQ38" s="316">
        <v>1</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541</v>
      </c>
      <c r="AL39" s="1126"/>
      <c r="AM39" s="1126"/>
      <c r="AN39" s="1127"/>
      <c r="AO39" s="312">
        <v>-40536</v>
      </c>
      <c r="AP39" s="312">
        <v>-363</v>
      </c>
      <c r="AQ39" s="313">
        <v>-6908</v>
      </c>
      <c r="AR39" s="314">
        <v>-94.7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542</v>
      </c>
      <c r="AL40" s="1123"/>
      <c r="AM40" s="1123"/>
      <c r="AN40" s="1124"/>
      <c r="AO40" s="312">
        <v>-4263019</v>
      </c>
      <c r="AP40" s="312">
        <v>-38208</v>
      </c>
      <c r="AQ40" s="313">
        <v>-33487</v>
      </c>
      <c r="AR40" s="314">
        <v>14.1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305</v>
      </c>
      <c r="AL41" s="1129"/>
      <c r="AM41" s="1129"/>
      <c r="AN41" s="1130"/>
      <c r="AO41" s="312">
        <v>2358935</v>
      </c>
      <c r="AP41" s="312">
        <v>21142</v>
      </c>
      <c r="AQ41" s="313">
        <v>11065</v>
      </c>
      <c r="AR41" s="314">
        <v>91.1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512</v>
      </c>
      <c r="AN49" s="1117" t="s">
        <v>546</v>
      </c>
      <c r="AO49" s="1118"/>
      <c r="AP49" s="1118"/>
      <c r="AQ49" s="1118"/>
      <c r="AR49" s="111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6037792</v>
      </c>
      <c r="AN51" s="334">
        <v>53401</v>
      </c>
      <c r="AO51" s="335">
        <v>50.1</v>
      </c>
      <c r="AP51" s="336">
        <v>46402</v>
      </c>
      <c r="AQ51" s="337">
        <v>-11.3</v>
      </c>
      <c r="AR51" s="338">
        <v>61.4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4910959</v>
      </c>
      <c r="AN52" s="342">
        <v>43434</v>
      </c>
      <c r="AO52" s="343">
        <v>78.3</v>
      </c>
      <c r="AP52" s="344">
        <v>26897</v>
      </c>
      <c r="AQ52" s="345">
        <v>-6.3</v>
      </c>
      <c r="AR52" s="346">
        <v>84.6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8083124</v>
      </c>
      <c r="AN53" s="334">
        <v>71596</v>
      </c>
      <c r="AO53" s="335">
        <v>34.1</v>
      </c>
      <c r="AP53" s="336">
        <v>66343</v>
      </c>
      <c r="AQ53" s="337">
        <v>43</v>
      </c>
      <c r="AR53" s="338">
        <v>-8.9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5540926</v>
      </c>
      <c r="AN54" s="342">
        <v>49079</v>
      </c>
      <c r="AO54" s="343">
        <v>13</v>
      </c>
      <c r="AP54" s="344">
        <v>34529</v>
      </c>
      <c r="AQ54" s="345">
        <v>28.4</v>
      </c>
      <c r="AR54" s="346">
        <v>-15.4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12246404</v>
      </c>
      <c r="AN55" s="334">
        <v>108739</v>
      </c>
      <c r="AO55" s="335">
        <v>51.9</v>
      </c>
      <c r="AP55" s="336">
        <v>56416</v>
      </c>
      <c r="AQ55" s="337">
        <v>-15</v>
      </c>
      <c r="AR55" s="338">
        <v>66.900000000000006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9483326</v>
      </c>
      <c r="AN56" s="342">
        <v>84205</v>
      </c>
      <c r="AO56" s="343">
        <v>71.599999999999994</v>
      </c>
      <c r="AP56" s="344">
        <v>32623</v>
      </c>
      <c r="AQ56" s="345">
        <v>-5.5</v>
      </c>
      <c r="AR56" s="346">
        <v>77.099999999999994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6329954</v>
      </c>
      <c r="AN57" s="334">
        <v>56365</v>
      </c>
      <c r="AO57" s="335">
        <v>-48.2</v>
      </c>
      <c r="AP57" s="336">
        <v>49217</v>
      </c>
      <c r="AQ57" s="337">
        <v>-12.8</v>
      </c>
      <c r="AR57" s="338">
        <v>-35.4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3350889</v>
      </c>
      <c r="AN58" s="342">
        <v>29838</v>
      </c>
      <c r="AO58" s="343">
        <v>-64.599999999999994</v>
      </c>
      <c r="AP58" s="344">
        <v>27232</v>
      </c>
      <c r="AQ58" s="345">
        <v>-16.5</v>
      </c>
      <c r="AR58" s="346">
        <v>-48.1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8029326</v>
      </c>
      <c r="AN59" s="334">
        <v>71963</v>
      </c>
      <c r="AO59" s="335">
        <v>27.7</v>
      </c>
      <c r="AP59" s="336">
        <v>49211</v>
      </c>
      <c r="AQ59" s="337">
        <v>0</v>
      </c>
      <c r="AR59" s="338">
        <v>27.7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4660614</v>
      </c>
      <c r="AN60" s="342">
        <v>41771</v>
      </c>
      <c r="AO60" s="343">
        <v>40</v>
      </c>
      <c r="AP60" s="344">
        <v>28367</v>
      </c>
      <c r="AQ60" s="345">
        <v>4.2</v>
      </c>
      <c r="AR60" s="346">
        <v>35.799999999999997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8145320</v>
      </c>
      <c r="AN61" s="349">
        <v>72413</v>
      </c>
      <c r="AO61" s="350">
        <v>23.1</v>
      </c>
      <c r="AP61" s="351">
        <v>53518</v>
      </c>
      <c r="AQ61" s="352">
        <v>0.8</v>
      </c>
      <c r="AR61" s="338">
        <v>22.3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5589343</v>
      </c>
      <c r="AN62" s="342">
        <v>49665</v>
      </c>
      <c r="AO62" s="343">
        <v>27.7</v>
      </c>
      <c r="AP62" s="344">
        <v>29930</v>
      </c>
      <c r="AQ62" s="345">
        <v>0.9</v>
      </c>
      <c r="AR62" s="346">
        <v>26.8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zNKrTU8hJPbQnl3mPMQDJlFCcbfrF2ANFRlalsuWdSRrE/VC5e0hJuEbUSYmyweuoy1Ns1JfS65V2arH2+c7w==" saltValue="VJH7uoKdaVFn4ZlexIno5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0" spans="125:125" ht="13.5" hidden="1" customHeight="1" x14ac:dyDescent="0.15"/>
    <row r="121" spans="125:125" ht="13.5" hidden="1" customHeight="1" x14ac:dyDescent="0.15">
      <c r="DU121" s="259"/>
    </row>
  </sheetData>
  <sheetProtection algorithmName="SHA-512" hashValue="90dbEiEZ80HTOFPaNe3y48xC7yfuDYTAlcZPAzU7qolFj6zx+lX4QsBJUX9vVV9oxuJ+ykDzn5fK+lDWAl9EPw==" saltValue="uL+JZvX0/mud0PxP7g3S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91mmSwXmzt8nFXUge4kr6raROgwmFQO9fkG7tezuwMNZ6GWaM4X4iEIAJoEXK05lAsFQndKwN2dCjtPyQyo3KA==" saltValue="y/7b59oc+IjuN9ERLzvq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41" t="s">
        <v>3</v>
      </c>
      <c r="D47" s="1141"/>
      <c r="E47" s="1142"/>
      <c r="F47" s="11">
        <v>17.95</v>
      </c>
      <c r="G47" s="12">
        <v>14.83</v>
      </c>
      <c r="H47" s="12">
        <v>14.81</v>
      </c>
      <c r="I47" s="12">
        <v>20.68</v>
      </c>
      <c r="J47" s="13">
        <v>19.48</v>
      </c>
    </row>
    <row r="48" spans="2:10" ht="57.75" customHeight="1" x14ac:dyDescent="0.15">
      <c r="B48" s="14"/>
      <c r="C48" s="1143" t="s">
        <v>4</v>
      </c>
      <c r="D48" s="1143"/>
      <c r="E48" s="1144"/>
      <c r="F48" s="15">
        <v>0.75</v>
      </c>
      <c r="G48" s="16">
        <v>1.1399999999999999</v>
      </c>
      <c r="H48" s="16">
        <v>0.89</v>
      </c>
      <c r="I48" s="16">
        <v>2.97</v>
      </c>
      <c r="J48" s="17">
        <v>0.79</v>
      </c>
    </row>
    <row r="49" spans="2:10" ht="57.75" customHeight="1" thickBot="1" x14ac:dyDescent="0.2">
      <c r="B49" s="18"/>
      <c r="C49" s="1145" t="s">
        <v>5</v>
      </c>
      <c r="D49" s="1145"/>
      <c r="E49" s="1146"/>
      <c r="F49" s="19" t="s">
        <v>567</v>
      </c>
      <c r="G49" s="20" t="s">
        <v>568</v>
      </c>
      <c r="H49" s="20">
        <v>0.36</v>
      </c>
      <c r="I49" s="20">
        <v>8.66</v>
      </c>
      <c r="J49" s="21" t="s">
        <v>569</v>
      </c>
    </row>
    <row r="50" spans="2:10" x14ac:dyDescent="0.15"/>
  </sheetData>
  <sheetProtection algorithmName="SHA-512" hashValue="T50z7DHHon+kFw8uePaV5UK8axxXTDhxiEwbTeepqwyuSRcXsAx59WAurH5p5Od6ZjMtOD1n+Mscvykv+jEjPw==" saltValue="jW9YvmYy1ww5es5B+QFj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2024-03-21T00:25:20Z</cp:lastPrinted>
  <dcterms:created xsi:type="dcterms:W3CDTF">2024-02-05T03:03:39Z</dcterms:created>
  <dcterms:modified xsi:type="dcterms:W3CDTF">2024-03-21T02:52:52Z</dcterms:modified>
  <cp:category/>
</cp:coreProperties>
</file>