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<sst xmlns="http://schemas.openxmlformats.org/spreadsheetml/2006/main" count="240" uniqueCount="126">
  <si>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</si>
  <si>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</si>
  <si>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</si>
  <si>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</si>
  <si>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</si>
  <si>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</si>
  <si>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</si>
  <si>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</si>
  <si>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</si>
  <si>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</si>
  <si>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</si>
  <si>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</si>
  <si>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</si>
  <si>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</si>
  <si>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</si>
  <si>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</si>
  <si>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</si>
  <si>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</si>
  <si>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</si>
  <si>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</si>
  <si>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</si>
  <si>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</si>
  <si>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</si>
  <si>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</si>
  <si>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</si>
  <si>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</si>
  <si>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</si>
  <si>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</si>
  <si>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</si>
  <si>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</si>
  <si>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</si>
  <si>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</si>
  <si>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</si>
  <si>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</si>
  <si>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</si>
  <si>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</si>
  <si>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</si>
  <si>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</si>
  <si>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</si>
  <si>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</si>
  <si>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</si>
  <si>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</si>
  <si>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</si>
  <si>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</si>
  <si>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</si>
  <si>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</si>
  <si>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</si>
  <si>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</si>
  <si>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</si>
  <si>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</si>
  <si>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</si>
  <si>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</si>
  <si>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</si>
  <si>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</si>
  <si>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</si>
  <si>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</si>
  <si>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</si>
  <si>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</si>
  <si>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</si>
  <si>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</si>
  <si>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</si>
  <si>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</si>
  <si>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</si>
  <si>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</si>
  <si>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</si>
  <si>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</si>
  <si>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</si>
  <si>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</si>
  <si>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</si>
  <si>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</si>
  <si>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</si>
  <si>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</si>
  <si>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</si>
  <si>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</si>
  <si>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</si>
  <si>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</si>
  <si>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</si>
  <si>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</si>
  <si>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</si>
  <si>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</si>
  <si>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</si>
  <si>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</si>
  <si>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</si>
  <si>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</si>
  <si>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</si>
  <si>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</si>
  <si>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</si>
  <si>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</si>
  <si>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</si>
  <si>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</si>
  <si>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</si>
  <si>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</si>
  <si>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</si>
  <si>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</si>
  <si>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</si>
  <si>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</si>
  <si>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</si>
  <si>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</si>
  <si>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</si>
  <si>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</si>
  <si>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</si>
  <si>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</si>
  <si>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</si>
  <si>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</si>
  <si>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</si>
  <si>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</si>
  <si>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</si>
  <si>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</si>
  <si>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</si>
  <si>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</si>
  <si>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香川県　丸亀市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</si>
  <si>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</si>
  <si>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</si>
  <si>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</si>
  <si>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</si>
  <si>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</si>
  <si>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</si>
  <si>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</si>
  <si>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</si>
  <si>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</si>
  <si>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</si>
  <si>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</si>
  <si>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</si>
  <si>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③4箇所の農業集落排水処理施設は、供用開始してから20年未満で比較的新しいことから、平成24年度～平成28年度まで管渠更生は実施していない。今後は、設備の老朽化に伴い、長寿命化工事の実施が見込まれる。
　このことから、平成28年度に、農業集落排水処理施設の機能診断を実施した。この診断結果を受けて、平成29年度中に、施設の最適整備構想を策定する。</t>
    <rPh sb="42" eb="44">
      <t>ヘイセイ</t>
    </rPh>
    <rPh sb="46" eb="48">
      <t>ネンド</t>
    </rPh>
    <rPh sb="49" eb="51">
      <t>ヘイセイ</t>
    </rPh>
    <rPh sb="53" eb="55">
      <t>ネンド</t>
    </rPh>
    <rPh sb="57" eb="58">
      <t>クダ</t>
    </rPh>
    <rPh sb="58" eb="59">
      <t>キョ</t>
    </rPh>
    <rPh sb="62" eb="64">
      <t>ジッシ</t>
    </rPh>
    <rPh sb="133" eb="135">
      <t>ジッシ</t>
    </rPh>
    <rPh sb="140" eb="142">
      <t>シンダン</t>
    </rPh>
    <rPh sb="142" eb="144">
      <t>ケッカ</t>
    </rPh>
    <rPh sb="145" eb="146">
      <t>ウ</t>
    </rPh>
    <rPh sb="149" eb="151">
      <t>ヘイセイ</t>
    </rPh>
    <rPh sb="153" eb="155">
      <t>ネンド</t>
    </rPh>
    <rPh sb="155" eb="156">
      <t>チュウ</t>
    </rPh>
    <phoneticPr fontId="7"/>
  </si>
  <si>
    <t xml:space="preserve">①収益的収支比率は、平成24年度以降、年々減少していたが、平成28年度は、維持管理費の減少により総費用の減少が総収益の減少率を上回ったため、前年度より約1％増加し、約87％となっている。単年度収支は依然赤字が続いている。
④企業債残高対事業規模比率は、事業が既に完了しているため類似団体平均値より低くなっている。
⑤経費回収率は、60％台とほぼ横ばいで類似団体平均値より良好な値ではあるが、汚水処理費用が使用料で賄えておらず、非常に厳しい経営状態が続いている。
⑥汚水処理原価は、汚水処理費用の増加により、平成24年度から年々上昇していたが、平成28年度は汚水処理費用の減少が有収水量の減少率を上回ったため、汚水処理原価が下がっている。各年度とも類似団体平均値よりは低く抑えられている。
⑦施設利用率は、類似団体平均値よりやや高い水準を維持していたが、平成28年度はやや減少に転じている。経年比較では、概ね横ばいで推移している。
⑧水洗化率は、約87～89％で推移しており、類似団体平均値より上回っている。3ヵ年（平成28年度～平成30年度）の水洗化促進活動計画に基づき、今後も農業集落排水への接続をお願いしていく。
</t>
    <rPh sb="10" eb="12">
      <t>ヘイセイ</t>
    </rPh>
    <rPh sb="14" eb="16">
      <t>ネンド</t>
    </rPh>
    <rPh sb="16" eb="18">
      <t>イコウ</t>
    </rPh>
    <rPh sb="19" eb="21">
      <t>ネンネン</t>
    </rPh>
    <rPh sb="21" eb="23">
      <t>ゲンショウ</t>
    </rPh>
    <rPh sb="29" eb="31">
      <t>ヘイセイ</t>
    </rPh>
    <rPh sb="33" eb="35">
      <t>ネンド</t>
    </rPh>
    <rPh sb="37" eb="39">
      <t>イジ</t>
    </rPh>
    <rPh sb="39" eb="41">
      <t>カンリ</t>
    </rPh>
    <rPh sb="41" eb="42">
      <t>ヒ</t>
    </rPh>
    <rPh sb="43" eb="45">
      <t>ゲンショウ</t>
    </rPh>
    <rPh sb="48" eb="49">
      <t>ソウ</t>
    </rPh>
    <rPh sb="49" eb="51">
      <t>ヒヨウ</t>
    </rPh>
    <rPh sb="52" eb="54">
      <t>ゲンショウ</t>
    </rPh>
    <rPh sb="59" eb="61">
      <t>ゲンショウ</t>
    </rPh>
    <rPh sb="61" eb="62">
      <t>リツ</t>
    </rPh>
    <rPh sb="63" eb="65">
      <t>ウワマワ</t>
    </rPh>
    <rPh sb="70" eb="72">
      <t>ゼンネン</t>
    </rPh>
    <rPh sb="72" eb="73">
      <t>ド</t>
    </rPh>
    <rPh sb="75" eb="76">
      <t>ヤク</t>
    </rPh>
    <rPh sb="78" eb="80">
      <t>ゾウカ</t>
    </rPh>
    <rPh sb="82" eb="83">
      <t>ヤク</t>
    </rPh>
    <rPh sb="99" eb="101">
      <t>イゼン</t>
    </rPh>
    <rPh sb="101" eb="102">
      <t>アカ</t>
    </rPh>
    <rPh sb="102" eb="103">
      <t>ジ</t>
    </rPh>
    <rPh sb="104" eb="105">
      <t>ツヅ</t>
    </rPh>
    <rPh sb="168" eb="169">
      <t>ダイ</t>
    </rPh>
    <rPh sb="172" eb="173">
      <t>ヨコ</t>
    </rPh>
    <rPh sb="176" eb="178">
      <t>ルイジ</t>
    </rPh>
    <rPh sb="178" eb="180">
      <t>ダンタイ</t>
    </rPh>
    <rPh sb="180" eb="183">
      <t>ヘイキンチ</t>
    </rPh>
    <rPh sb="185" eb="187">
      <t>リョウコウ</t>
    </rPh>
    <rPh sb="188" eb="189">
      <t>アタイ</t>
    </rPh>
    <rPh sb="195" eb="197">
      <t>オスイ</t>
    </rPh>
    <rPh sb="197" eb="199">
      <t>ショリ</t>
    </rPh>
    <rPh sb="199" eb="201">
      <t>ヒヨウ</t>
    </rPh>
    <rPh sb="202" eb="204">
      <t>シヨウ</t>
    </rPh>
    <rPh sb="204" eb="205">
      <t>リョウ</t>
    </rPh>
    <rPh sb="206" eb="207">
      <t>マカナ</t>
    </rPh>
    <rPh sb="213" eb="215">
      <t>ヒジョウ</t>
    </rPh>
    <rPh sb="216" eb="217">
      <t>キビ</t>
    </rPh>
    <rPh sb="219" eb="221">
      <t>ケイエイ</t>
    </rPh>
    <rPh sb="221" eb="223">
      <t>ジョウタイ</t>
    </rPh>
    <rPh sb="224" eb="225">
      <t>ツヅ</t>
    </rPh>
    <rPh sb="240" eb="242">
      <t>オスイ</t>
    </rPh>
    <rPh sb="242" eb="244">
      <t>ショリ</t>
    </rPh>
    <rPh sb="244" eb="246">
      <t>ヒヨウ</t>
    </rPh>
    <rPh sb="247" eb="248">
      <t>ゾウ</t>
    </rPh>
    <rPh sb="248" eb="249">
      <t>クワ</t>
    </rPh>
    <rPh sb="253" eb="255">
      <t>ヘイセイ</t>
    </rPh>
    <rPh sb="257" eb="259">
      <t>ネンド</t>
    </rPh>
    <rPh sb="261" eb="263">
      <t>ネンネン</t>
    </rPh>
    <rPh sb="263" eb="265">
      <t>ジョウショウ</t>
    </rPh>
    <rPh sb="271" eb="273">
      <t>ヘイセイ</t>
    </rPh>
    <rPh sb="275" eb="277">
      <t>ネンド</t>
    </rPh>
    <rPh sb="278" eb="280">
      <t>オスイ</t>
    </rPh>
    <rPh sb="280" eb="282">
      <t>ショリ</t>
    </rPh>
    <rPh sb="282" eb="284">
      <t>ヒヨウ</t>
    </rPh>
    <rPh sb="285" eb="287">
      <t>ゲンショウ</t>
    </rPh>
    <rPh sb="333" eb="334">
      <t>ヒク</t>
    </rPh>
    <rPh sb="335" eb="336">
      <t>オサ</t>
    </rPh>
    <rPh sb="368" eb="370">
      <t>イジ</t>
    </rPh>
    <rPh sb="376" eb="378">
      <t>ヘイセイ</t>
    </rPh>
    <rPh sb="380" eb="382">
      <t>ネンド</t>
    </rPh>
    <rPh sb="385" eb="387">
      <t>ゲンショウ</t>
    </rPh>
    <rPh sb="388" eb="389">
      <t>テン</t>
    </rPh>
    <rPh sb="394" eb="396">
      <t>ケイネン</t>
    </rPh>
    <rPh sb="396" eb="398">
      <t>ヒカク</t>
    </rPh>
    <rPh sb="401" eb="402">
      <t>オオム</t>
    </rPh>
    <rPh sb="403" eb="404">
      <t>ヨコ</t>
    </rPh>
    <rPh sb="407" eb="409">
      <t>スイイ</t>
    </rPh>
    <rPh sb="422" eb="423">
      <t>ヤク</t>
    </rPh>
    <rPh sb="430" eb="432">
      <t>スイイ</t>
    </rPh>
    <rPh sb="489" eb="491">
      <t>ノウギョウ</t>
    </rPh>
    <rPh sb="491" eb="493">
      <t>シュウラク</t>
    </rPh>
    <rPh sb="493" eb="495">
      <t>ハイスイ</t>
    </rPh>
    <phoneticPr fontId="7"/>
  </si>
  <si>
    <r>
      <t xml:space="preserve">　経費回収率に現れているとおり、経営状況は、使用料収入で汚水処理費用を賄うことが困難な厳しい状況である。一方、農業集落排水施設の整備は完了しており、建設投資は主に維持補修費であるため、建設改良費や企業債残高は大幅に増加しないが、使用料収入の大幅な増加も見込めない。
　これらの事情をふまえ、平成28年度に丸亀市下水道経営戦略（平成29年度～平成38年度）を策定した。収益的収支比率が100％に届いていないことから、持続的な経営を行うために、段階的な使用料水準の見直しを進めていく。また、施設の最適整備構想や公共下水道への接続も視野に入れて、今後の農業集落排水事業の経営を総合的に検討していく。
　なお、平成32年4月から地方公営企業法を適用（一部適用）するため、現在、固定資産の調査、評価を進めているところである。
</t>
    </r>
    <r>
      <rPr>
        <sz val="11"/>
        <color theme="1"/>
        <rFont val="ＭＳ ゴシック"/>
        <family val="3"/>
        <charset val="128"/>
      </rPr>
      <t/>
    </r>
    <rPh sb="1" eb="3">
      <t>ケイヒ</t>
    </rPh>
    <rPh sb="3" eb="5">
      <t>カイシュウ</t>
    </rPh>
    <rPh sb="5" eb="6">
      <t>リツ</t>
    </rPh>
    <rPh sb="7" eb="8">
      <t>アラワ</t>
    </rPh>
    <rPh sb="16" eb="18">
      <t>ケイエイ</t>
    </rPh>
    <rPh sb="18" eb="20">
      <t>ジョウキョウ</t>
    </rPh>
    <rPh sb="22" eb="24">
      <t>シヨウ</t>
    </rPh>
    <rPh sb="24" eb="25">
      <t>リョウ</t>
    </rPh>
    <rPh sb="25" eb="27">
      <t>シュウニュウ</t>
    </rPh>
    <rPh sb="28" eb="30">
      <t>オスイ</t>
    </rPh>
    <rPh sb="30" eb="32">
      <t>ショリ</t>
    </rPh>
    <rPh sb="32" eb="34">
      <t>ヒヨウ</t>
    </rPh>
    <rPh sb="35" eb="36">
      <t>マカナ</t>
    </rPh>
    <rPh sb="40" eb="42">
      <t>コンナン</t>
    </rPh>
    <rPh sb="43" eb="44">
      <t>キビ</t>
    </rPh>
    <rPh sb="46" eb="48">
      <t>ジョウキョウ</t>
    </rPh>
    <rPh sb="52" eb="54">
      <t>イッポウ</t>
    </rPh>
    <rPh sb="55" eb="57">
      <t>ノウギョウ</t>
    </rPh>
    <rPh sb="57" eb="59">
      <t>シュウラク</t>
    </rPh>
    <rPh sb="59" eb="61">
      <t>ハイスイ</t>
    </rPh>
    <rPh sb="61" eb="63">
      <t>シセツ</t>
    </rPh>
    <rPh sb="64" eb="66">
      <t>セイビ</t>
    </rPh>
    <rPh sb="67" eb="69">
      <t>カンリョウ</t>
    </rPh>
    <rPh sb="74" eb="76">
      <t>ケンセツ</t>
    </rPh>
    <rPh sb="76" eb="78">
      <t>トウシ</t>
    </rPh>
    <rPh sb="79" eb="80">
      <t>オモ</t>
    </rPh>
    <rPh sb="81" eb="83">
      <t>イジ</t>
    </rPh>
    <rPh sb="83" eb="85">
      <t>ホシュウ</t>
    </rPh>
    <rPh sb="85" eb="86">
      <t>ヒ</t>
    </rPh>
    <rPh sb="92" eb="94">
      <t>ケンセツ</t>
    </rPh>
    <rPh sb="94" eb="96">
      <t>カイリョウ</t>
    </rPh>
    <rPh sb="96" eb="97">
      <t>ヒ</t>
    </rPh>
    <rPh sb="98" eb="100">
      <t>キギョウ</t>
    </rPh>
    <rPh sb="100" eb="101">
      <t>サイ</t>
    </rPh>
    <rPh sb="101" eb="103">
      <t>ザンダカ</t>
    </rPh>
    <rPh sb="104" eb="106">
      <t>オオハバ</t>
    </rPh>
    <rPh sb="107" eb="108">
      <t>ゾウ</t>
    </rPh>
    <rPh sb="108" eb="109">
      <t>クワ</t>
    </rPh>
    <rPh sb="114" eb="116">
      <t>シヨウ</t>
    </rPh>
    <rPh sb="116" eb="117">
      <t>リョウ</t>
    </rPh>
    <rPh sb="117" eb="119">
      <t>シュウニュウ</t>
    </rPh>
    <rPh sb="120" eb="122">
      <t>オオハバ</t>
    </rPh>
    <rPh sb="123" eb="124">
      <t>ゾウ</t>
    </rPh>
    <rPh sb="124" eb="125">
      <t>クワ</t>
    </rPh>
    <rPh sb="126" eb="128">
      <t>ミコ</t>
    </rPh>
    <rPh sb="138" eb="140">
      <t>ジジョウ</t>
    </rPh>
    <rPh sb="145" eb="147">
      <t>ヘイセイ</t>
    </rPh>
    <rPh sb="149" eb="151">
      <t>ネンド</t>
    </rPh>
    <rPh sb="152" eb="155">
      <t>マルガメシ</t>
    </rPh>
    <rPh sb="155" eb="158">
      <t>ゲスイドウ</t>
    </rPh>
    <rPh sb="158" eb="160">
      <t>ケイエイ</t>
    </rPh>
    <rPh sb="160" eb="162">
      <t>センリャク</t>
    </rPh>
    <rPh sb="163" eb="165">
      <t>ヘイセイ</t>
    </rPh>
    <rPh sb="167" eb="169">
      <t>ネンド</t>
    </rPh>
    <rPh sb="170" eb="172">
      <t>ヘイセイ</t>
    </rPh>
    <rPh sb="174" eb="176">
      <t>ネンド</t>
    </rPh>
    <rPh sb="178" eb="180">
      <t>サクテイ</t>
    </rPh>
    <rPh sb="183" eb="186">
      <t>シュウエキテキ</t>
    </rPh>
    <rPh sb="243" eb="245">
      <t>シセツ</t>
    </rPh>
    <rPh sb="246" eb="248">
      <t>サイテキ</t>
    </rPh>
    <rPh sb="248" eb="250">
      <t>セイビ</t>
    </rPh>
    <rPh sb="250" eb="252">
      <t>コウソウ</t>
    </rPh>
    <rPh sb="253" eb="255">
      <t>コウキョウ</t>
    </rPh>
    <rPh sb="255" eb="258">
      <t>ゲスイドウ</t>
    </rPh>
    <rPh sb="260" eb="262">
      <t>セツゾク</t>
    </rPh>
    <rPh sb="263" eb="265">
      <t>シヤ</t>
    </rPh>
    <rPh sb="266" eb="267">
      <t>イ</t>
    </rPh>
    <rPh sb="270" eb="272">
      <t>コンゴ</t>
    </rPh>
    <rPh sb="273" eb="275">
      <t>ノウギョウ</t>
    </rPh>
    <rPh sb="275" eb="277">
      <t>シュウラク</t>
    </rPh>
    <rPh sb="277" eb="279">
      <t>ハイスイ</t>
    </rPh>
    <rPh sb="279" eb="281">
      <t>ジギョウ</t>
    </rPh>
    <rPh sb="282" eb="284">
      <t>ケイエイ</t>
    </rPh>
    <rPh sb="285" eb="288">
      <t>ソウゴウテキ</t>
    </rPh>
    <rPh sb="289" eb="291">
      <t>ケントウ</t>
    </rPh>
    <rPh sb="301" eb="303">
      <t>ヘイセイ</t>
    </rPh>
    <rPh sb="305" eb="306">
      <t>ネン</t>
    </rPh>
    <rPh sb="307" eb="308">
      <t>ガツ</t>
    </rPh>
    <rPh sb="310" eb="312">
      <t>チホウ</t>
    </rPh>
    <rPh sb="312" eb="314">
      <t>コウエイ</t>
    </rPh>
    <rPh sb="314" eb="316">
      <t>キギョウ</t>
    </rPh>
    <rPh sb="316" eb="317">
      <t>ホウ</t>
    </rPh>
    <rPh sb="318" eb="320">
      <t>テキヨウ</t>
    </rPh>
    <rPh sb="321" eb="323">
      <t>イチブ</t>
    </rPh>
    <rPh sb="323" eb="325">
      <t>テキヨウ</t>
    </rPh>
    <rPh sb="331" eb="333">
      <t>ゲンザイ</t>
    </rPh>
    <rPh sb="334" eb="336">
      <t>コテイ</t>
    </rPh>
    <rPh sb="336" eb="338">
      <t>シサン</t>
    </rPh>
    <rPh sb="339" eb="341">
      <t>チョウサ</t>
    </rPh>
    <rPh sb="342" eb="344">
      <t>ヒョウカ</t>
    </rPh>
    <rPh sb="345" eb="346">
      <t>スス</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</si>
</sst>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7928064"/>
        <c:axId val="13883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37928064"/>
        <c:axId val="138835456"/>
      </c:lineChart>
      <c:dateAx>
        <c:axId val="137928064"/>
        <c:scaling>
          <c:orientation val="minMax"/>
        </c:scaling>
        <c:delete val="1"/>
        <c:axPos val="b"/>
        <c:numFmt formatCode="ge" sourceLinked="1"/>
        <c:majorTickMark val="none"/>
        <c:minorTickMark val="none"/>
        <c:tickLblPos val="none"/>
        <c:crossAx val="138835456"/>
        <c:crosses val="autoZero"/>
        <c:auto val="1"/>
        <c:lblOffset val="100"/>
        <c:baseTimeUnit val="years"/>
      </c:dateAx>
      <c:valAx>
        <c:axId val="13883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92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55.46</c:v>
                </c:pt>
                <c:pt idx="1">
                  <c:v>57.1</c:v>
                </c:pt>
                <c:pt idx="2">
                  <c:v>57.18</c:v>
                </c:pt>
                <c:pt idx="3">
                  <c:v>61.15</c:v>
                </c:pt>
                <c:pt idx="4">
                  <c:v>58.11</c:v>
                </c:pt>
              </c:numCache>
            </c:numRef>
          </c:val>
        </c:ser>
        <c:dLbls>
          <c:showLegendKey val="0"/>
          <c:showVal val="0"/>
          <c:showCatName val="0"/>
          <c:showSerName val="0"/>
          <c:showPercent val="0"/>
          <c:showBubbleSize val="0"/>
        </c:dLbls>
        <c:gapWidth val="150"/>
        <c:axId val="145420288"/>
        <c:axId val="14542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45420288"/>
        <c:axId val="145422208"/>
      </c:lineChart>
      <c:dateAx>
        <c:axId val="145420288"/>
        <c:scaling>
          <c:orientation val="minMax"/>
        </c:scaling>
        <c:delete val="1"/>
        <c:axPos val="b"/>
        <c:numFmt formatCode="ge" sourceLinked="1"/>
        <c:majorTickMark val="none"/>
        <c:minorTickMark val="none"/>
        <c:tickLblPos val="none"/>
        <c:crossAx val="145422208"/>
        <c:crosses val="autoZero"/>
        <c:auto val="1"/>
        <c:lblOffset val="100"/>
        <c:baseTimeUnit val="years"/>
      </c:dateAx>
      <c:valAx>
        <c:axId val="14542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2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87.19</c:v>
                </c:pt>
                <c:pt idx="1">
                  <c:v>88.97</c:v>
                </c:pt>
                <c:pt idx="2">
                  <c:v>89.3</c:v>
                </c:pt>
                <c:pt idx="3">
                  <c:v>89.05</c:v>
                </c:pt>
                <c:pt idx="4">
                  <c:v>87.82</c:v>
                </c:pt>
              </c:numCache>
            </c:numRef>
          </c:val>
        </c:ser>
        <c:dLbls>
          <c:showLegendKey val="0"/>
          <c:showVal val="0"/>
          <c:showCatName val="0"/>
          <c:showSerName val="0"/>
          <c:showPercent val="0"/>
          <c:showBubbleSize val="0"/>
        </c:dLbls>
        <c:gapWidth val="150"/>
        <c:axId val="145509760"/>
        <c:axId val="14551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45509760"/>
        <c:axId val="145516032"/>
      </c:lineChart>
      <c:dateAx>
        <c:axId val="145509760"/>
        <c:scaling>
          <c:orientation val="minMax"/>
        </c:scaling>
        <c:delete val="1"/>
        <c:axPos val="b"/>
        <c:numFmt formatCode="ge" sourceLinked="1"/>
        <c:majorTickMark val="none"/>
        <c:minorTickMark val="none"/>
        <c:tickLblPos val="none"/>
        <c:crossAx val="145516032"/>
        <c:crosses val="autoZero"/>
        <c:auto val="1"/>
        <c:lblOffset val="100"/>
        <c:baseTimeUnit val="years"/>
      </c:dateAx>
      <c:valAx>
        <c:axId val="14551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0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88.92</c:v>
                </c:pt>
                <c:pt idx="1">
                  <c:v>87.35</c:v>
                </c:pt>
                <c:pt idx="2">
                  <c:v>86.58</c:v>
                </c:pt>
                <c:pt idx="3">
                  <c:v>86.24</c:v>
                </c:pt>
                <c:pt idx="4">
                  <c:v>87.01</c:v>
                </c:pt>
              </c:numCache>
            </c:numRef>
          </c:val>
        </c:ser>
        <c:dLbls>
          <c:showLegendKey val="0"/>
          <c:showVal val="0"/>
          <c:showCatName val="0"/>
          <c:showSerName val="0"/>
          <c:showPercent val="0"/>
          <c:showBubbleSize val="0"/>
        </c:dLbls>
        <c:gapWidth val="150"/>
        <c:axId val="138857472"/>
        <c:axId val="13886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857472"/>
        <c:axId val="138867840"/>
      </c:lineChart>
      <c:dateAx>
        <c:axId val="138857472"/>
        <c:scaling>
          <c:orientation val="minMax"/>
        </c:scaling>
        <c:delete val="1"/>
        <c:axPos val="b"/>
        <c:numFmt formatCode="ge" sourceLinked="1"/>
        <c:majorTickMark val="none"/>
        <c:minorTickMark val="none"/>
        <c:tickLblPos val="none"/>
        <c:crossAx val="138867840"/>
        <c:crosses val="autoZero"/>
        <c:auto val="1"/>
        <c:lblOffset val="100"/>
        <c:baseTimeUnit val="years"/>
      </c:dateAx>
      <c:valAx>
        <c:axId val="13886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85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874112"/>
        <c:axId val="14488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874112"/>
        <c:axId val="144880384"/>
      </c:lineChart>
      <c:dateAx>
        <c:axId val="144874112"/>
        <c:scaling>
          <c:orientation val="minMax"/>
        </c:scaling>
        <c:delete val="1"/>
        <c:axPos val="b"/>
        <c:numFmt formatCode="ge" sourceLinked="1"/>
        <c:majorTickMark val="none"/>
        <c:minorTickMark val="none"/>
        <c:tickLblPos val="none"/>
        <c:crossAx val="144880384"/>
        <c:crosses val="autoZero"/>
        <c:auto val="1"/>
        <c:lblOffset val="100"/>
        <c:baseTimeUnit val="years"/>
      </c:dateAx>
      <c:valAx>
        <c:axId val="14488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87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894208"/>
        <c:axId val="14508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894208"/>
        <c:axId val="145088896"/>
      </c:lineChart>
      <c:dateAx>
        <c:axId val="144894208"/>
        <c:scaling>
          <c:orientation val="minMax"/>
        </c:scaling>
        <c:delete val="1"/>
        <c:axPos val="b"/>
        <c:numFmt formatCode="ge" sourceLinked="1"/>
        <c:majorTickMark val="none"/>
        <c:minorTickMark val="none"/>
        <c:tickLblPos val="none"/>
        <c:crossAx val="145088896"/>
        <c:crosses val="autoZero"/>
        <c:auto val="1"/>
        <c:lblOffset val="100"/>
        <c:baseTimeUnit val="years"/>
      </c:dateAx>
      <c:valAx>
        <c:axId val="14508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89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131392"/>
        <c:axId val="14514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131392"/>
        <c:axId val="145149952"/>
      </c:lineChart>
      <c:dateAx>
        <c:axId val="145131392"/>
        <c:scaling>
          <c:orientation val="minMax"/>
        </c:scaling>
        <c:delete val="1"/>
        <c:axPos val="b"/>
        <c:numFmt formatCode="ge" sourceLinked="1"/>
        <c:majorTickMark val="none"/>
        <c:minorTickMark val="none"/>
        <c:tickLblPos val="none"/>
        <c:crossAx val="145149952"/>
        <c:crosses val="autoZero"/>
        <c:auto val="1"/>
        <c:lblOffset val="100"/>
        <c:baseTimeUnit val="years"/>
      </c:dateAx>
      <c:valAx>
        <c:axId val="14514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13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180160"/>
        <c:axId val="14518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180160"/>
        <c:axId val="145182080"/>
      </c:lineChart>
      <c:dateAx>
        <c:axId val="145180160"/>
        <c:scaling>
          <c:orientation val="minMax"/>
        </c:scaling>
        <c:delete val="1"/>
        <c:axPos val="b"/>
        <c:numFmt formatCode="ge" sourceLinked="1"/>
        <c:majorTickMark val="none"/>
        <c:minorTickMark val="none"/>
        <c:tickLblPos val="none"/>
        <c:crossAx val="145182080"/>
        <c:crosses val="autoZero"/>
        <c:auto val="1"/>
        <c:lblOffset val="100"/>
        <c:baseTimeUnit val="years"/>
      </c:dateAx>
      <c:valAx>
        <c:axId val="14518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18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197.69</c:v>
                </c:pt>
                <c:pt idx="1">
                  <c:v>124.44</c:v>
                </c:pt>
                <c:pt idx="2">
                  <c:v>31.99</c:v>
                </c:pt>
                <c:pt idx="3">
                  <c:v>43.08</c:v>
                </c:pt>
                <c:pt idx="4">
                  <c:v>94.41</c:v>
                </c:pt>
              </c:numCache>
            </c:numRef>
          </c:val>
        </c:ser>
        <c:dLbls>
          <c:showLegendKey val="0"/>
          <c:showVal val="0"/>
          <c:showCatName val="0"/>
          <c:showSerName val="0"/>
          <c:showPercent val="0"/>
          <c:showBubbleSize val="0"/>
        </c:dLbls>
        <c:gapWidth val="150"/>
        <c:axId val="145204352"/>
        <c:axId val="14520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45204352"/>
        <c:axId val="145206272"/>
      </c:lineChart>
      <c:dateAx>
        <c:axId val="145204352"/>
        <c:scaling>
          <c:orientation val="minMax"/>
        </c:scaling>
        <c:delete val="1"/>
        <c:axPos val="b"/>
        <c:numFmt formatCode="ge" sourceLinked="1"/>
        <c:majorTickMark val="none"/>
        <c:minorTickMark val="none"/>
        <c:tickLblPos val="none"/>
        <c:crossAx val="145206272"/>
        <c:crosses val="autoZero"/>
        <c:auto val="1"/>
        <c:lblOffset val="100"/>
        <c:baseTimeUnit val="years"/>
      </c:dateAx>
      <c:valAx>
        <c:axId val="14520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20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66.599999999999994</c:v>
                </c:pt>
                <c:pt idx="1">
                  <c:v>63.32</c:v>
                </c:pt>
                <c:pt idx="2">
                  <c:v>63.06</c:v>
                </c:pt>
                <c:pt idx="3">
                  <c:v>60.09</c:v>
                </c:pt>
                <c:pt idx="4">
                  <c:v>65.53</c:v>
                </c:pt>
              </c:numCache>
            </c:numRef>
          </c:val>
        </c:ser>
        <c:dLbls>
          <c:showLegendKey val="0"/>
          <c:showVal val="0"/>
          <c:showCatName val="0"/>
          <c:showSerName val="0"/>
          <c:showPercent val="0"/>
          <c:showBubbleSize val="0"/>
        </c:dLbls>
        <c:gapWidth val="150"/>
        <c:axId val="145240832"/>
        <c:axId val="14524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45240832"/>
        <c:axId val="145242752"/>
      </c:lineChart>
      <c:dateAx>
        <c:axId val="145240832"/>
        <c:scaling>
          <c:orientation val="minMax"/>
        </c:scaling>
        <c:delete val="1"/>
        <c:axPos val="b"/>
        <c:numFmt formatCode="ge" sourceLinked="1"/>
        <c:majorTickMark val="none"/>
        <c:minorTickMark val="none"/>
        <c:tickLblPos val="none"/>
        <c:crossAx val="145242752"/>
        <c:crosses val="autoZero"/>
        <c:auto val="1"/>
        <c:lblOffset val="100"/>
        <c:baseTimeUnit val="years"/>
      </c:dateAx>
      <c:valAx>
        <c:axId val="14524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24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210.74</c:v>
                </c:pt>
                <c:pt idx="1">
                  <c:v>219.18</c:v>
                </c:pt>
                <c:pt idx="2">
                  <c:v>223.25</c:v>
                </c:pt>
                <c:pt idx="3">
                  <c:v>237.76</c:v>
                </c:pt>
                <c:pt idx="4">
                  <c:v>219.83</c:v>
                </c:pt>
              </c:numCache>
            </c:numRef>
          </c:val>
        </c:ser>
        <c:dLbls>
          <c:showLegendKey val="0"/>
          <c:showVal val="0"/>
          <c:showCatName val="0"/>
          <c:showSerName val="0"/>
          <c:showPercent val="0"/>
          <c:showBubbleSize val="0"/>
        </c:dLbls>
        <c:gapWidth val="150"/>
        <c:axId val="145289600"/>
        <c:axId val="14529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45289600"/>
        <c:axId val="145291520"/>
      </c:lineChart>
      <c:dateAx>
        <c:axId val="145289600"/>
        <c:scaling>
          <c:orientation val="minMax"/>
        </c:scaling>
        <c:delete val="1"/>
        <c:axPos val="b"/>
        <c:numFmt formatCode="ge" sourceLinked="1"/>
        <c:majorTickMark val="none"/>
        <c:minorTickMark val="none"/>
        <c:tickLblPos val="none"/>
        <c:crossAx val="145291520"/>
        <c:crosses val="autoZero"/>
        <c:auto val="1"/>
        <c:lblOffset val="100"/>
        <c:baseTimeUnit val="years"/>
      </c:dateAx>
      <c:valAx>
        <c:axId val="14529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28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香川県　丸亀市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122</v>
      </c>
      <c r="AE8" s="49"/>
      <c r="AF8" s="49"/>
      <c r="AG8" s="49"/>
      <c r="AH8" s="49"/>
      <c r="AI8" s="49"/>
      <c r="AJ8" s="49"/>
      <c r="AK8" s="4"/>
      <c r="AL8" s="50">
        <f>データ!S6</f>
        <v>113564</v>
      </c>
      <c r="AM8" s="50"/>
      <c r="AN8" s="50"/>
      <c r="AO8" s="50"/>
      <c r="AP8" s="50"/>
      <c r="AQ8" s="50"/>
      <c r="AR8" s="50"/>
      <c r="AS8" s="50"/>
      <c r="AT8" s="45">
        <f>データ!T6</f>
        <v>111.79</v>
      </c>
      <c r="AU8" s="45"/>
      <c r="AV8" s="45"/>
      <c r="AW8" s="45"/>
      <c r="AX8" s="45"/>
      <c r="AY8" s="45"/>
      <c r="AZ8" s="45"/>
      <c r="BA8" s="45"/>
      <c r="BB8" s="45">
        <f>データ!U6</f>
        <v>1015.87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2.56</v>
      </c>
      <c r="Q10" s="45"/>
      <c r="R10" s="45"/>
      <c r="S10" s="45"/>
      <c r="T10" s="45"/>
      <c r="U10" s="45"/>
      <c r="V10" s="45"/>
      <c r="W10" s="45">
        <f>データ!Q6</f>
        <v>98.64</v>
      </c>
      <c r="X10" s="45"/>
      <c r="Y10" s="45"/>
      <c r="Z10" s="45"/>
      <c r="AA10" s="45"/>
      <c r="AB10" s="45"/>
      <c r="AC10" s="45"/>
      <c r="AD10" s="50">
        <f>データ!R6</f>
        <v>2365</v>
      </c>
      <c r="AE10" s="50"/>
      <c r="AF10" s="50"/>
      <c r="AG10" s="50"/>
      <c r="AH10" s="50"/>
      <c r="AI10" s="50"/>
      <c r="AJ10" s="50"/>
      <c r="AK10" s="2"/>
      <c r="AL10" s="50">
        <f>データ!V6</f>
        <v>2906</v>
      </c>
      <c r="AM10" s="50"/>
      <c r="AN10" s="50"/>
      <c r="AO10" s="50"/>
      <c r="AP10" s="50"/>
      <c r="AQ10" s="50"/>
      <c r="AR10" s="50"/>
      <c r="AS10" s="50"/>
      <c r="AT10" s="45">
        <f>データ!W6</f>
        <v>1.22</v>
      </c>
      <c r="AU10" s="45"/>
      <c r="AV10" s="45"/>
      <c r="AW10" s="45"/>
      <c r="AX10" s="45"/>
      <c r="AY10" s="45"/>
      <c r="AZ10" s="45"/>
      <c r="BA10" s="45"/>
      <c r="BB10" s="45">
        <f>データ!X6</f>
        <v>2381.9699999999998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372021</v>
      </c>
      <c r="D6" s="33">
        <f t="shared" si="3"/>
        <v>47</v>
      </c>
      <c r="E6" s="33">
        <f t="shared" si="3"/>
        <v>17</v>
      </c>
      <c r="F6" s="33">
        <f t="shared" si="3"/>
        <v>5</v>
      </c>
      <c r="G6" s="33">
        <f t="shared" si="3"/>
        <v>0</v>
      </c>
      <c r="H6" s="33" t="str">
        <f t="shared" si="3"/>
        <v>香川県　丸亀市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2.56</v>
      </c>
      <c r="Q6" s="34">
        <f t="shared" si="3"/>
        <v>98.64</v>
      </c>
      <c r="R6" s="34">
        <f t="shared" si="3"/>
        <v>2365</v>
      </c>
      <c r="S6" s="34">
        <f t="shared" si="3"/>
        <v>113564</v>
      </c>
      <c r="T6" s="34">
        <f t="shared" si="3"/>
        <v>111.79</v>
      </c>
      <c r="U6" s="34">
        <f t="shared" si="3"/>
        <v>1015.87</v>
      </c>
      <c r="V6" s="34">
        <f t="shared" si="3"/>
        <v>2906</v>
      </c>
      <c r="W6" s="34">
        <f t="shared" si="3"/>
        <v>1.22</v>
      </c>
      <c r="X6" s="34">
        <f t="shared" si="3"/>
        <v>2381.9699999999998</v>
      </c>
      <c r="Y6" s="35">
        <f>IF(Y7="",NA(),Y7)</f>
        <v>88.92</v>
      </c>
      <c r="Z6" s="35">
        <f t="shared" ref="Z6:AH6" si="4">IF(Z7="",NA(),Z7)</f>
        <v>87.35</v>
      </c>
      <c r="AA6" s="35">
        <f t="shared" si="4"/>
        <v>86.58</v>
      </c>
      <c r="AB6" s="35">
        <f t="shared" si="4"/>
        <v>86.24</v>
      </c>
      <c r="AC6" s="35">
        <f t="shared" si="4"/>
        <v>87.01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197.69</v>
      </c>
      <c r="BG6" s="35">
        <f t="shared" ref="BG6:BO6" si="7">IF(BG7="",NA(),BG7)</f>
        <v>124.44</v>
      </c>
      <c r="BH6" s="35">
        <f t="shared" si="7"/>
        <v>31.99</v>
      </c>
      <c r="BI6" s="35">
        <f t="shared" si="7"/>
        <v>43.08</v>
      </c>
      <c r="BJ6" s="35">
        <f t="shared" si="7"/>
        <v>94.41</v>
      </c>
      <c r="BK6" s="35">
        <f t="shared" si="7"/>
        <v>1144.05</v>
      </c>
      <c r="BL6" s="35">
        <f t="shared" si="7"/>
        <v>1126.77</v>
      </c>
      <c r="BM6" s="35">
        <f t="shared" si="7"/>
        <v>1044.8</v>
      </c>
      <c r="BN6" s="35">
        <f t="shared" si="7"/>
        <v>1081.8</v>
      </c>
      <c r="BO6" s="35">
        <f t="shared" si="7"/>
        <v>974.93</v>
      </c>
      <c r="BP6" s="34" t="str">
        <f>IF(BP7="","",IF(BP7="-","【-】","【"&amp;SUBSTITUTE(TEXT(BP7,"#,##0.00"),"-","△")&amp;"】"))</f>
        <v>【914.53】</v>
      </c>
      <c r="BQ6" s="35">
        <f>IF(BQ7="",NA(),BQ7)</f>
        <v>66.599999999999994</v>
      </c>
      <c r="BR6" s="35">
        <f t="shared" ref="BR6:BZ6" si="8">IF(BR7="",NA(),BR7)</f>
        <v>63.32</v>
      </c>
      <c r="BS6" s="35">
        <f t="shared" si="8"/>
        <v>63.06</v>
      </c>
      <c r="BT6" s="35">
        <f t="shared" si="8"/>
        <v>60.09</v>
      </c>
      <c r="BU6" s="35">
        <f t="shared" si="8"/>
        <v>65.53</v>
      </c>
      <c r="BV6" s="35">
        <f t="shared" si="8"/>
        <v>42.48</v>
      </c>
      <c r="BW6" s="35">
        <f t="shared" si="8"/>
        <v>50.9</v>
      </c>
      <c r="BX6" s="35">
        <f t="shared" si="8"/>
        <v>50.82</v>
      </c>
      <c r="BY6" s="35">
        <f t="shared" si="8"/>
        <v>52.19</v>
      </c>
      <c r="BZ6" s="35">
        <f t="shared" si="8"/>
        <v>55.32</v>
      </c>
      <c r="CA6" s="34" t="str">
        <f>IF(CA7="","",IF(CA7="-","【-】","【"&amp;SUBSTITUTE(TEXT(CA7,"#,##0.00"),"-","△")&amp;"】"))</f>
        <v>【55.73】</v>
      </c>
      <c r="CB6" s="35">
        <f>IF(CB7="",NA(),CB7)</f>
        <v>210.74</v>
      </c>
      <c r="CC6" s="35">
        <f t="shared" ref="CC6:CK6" si="9">IF(CC7="",NA(),CC7)</f>
        <v>219.18</v>
      </c>
      <c r="CD6" s="35">
        <f t="shared" si="9"/>
        <v>223.25</v>
      </c>
      <c r="CE6" s="35">
        <f t="shared" si="9"/>
        <v>237.76</v>
      </c>
      <c r="CF6" s="35">
        <f t="shared" si="9"/>
        <v>219.83</v>
      </c>
      <c r="CG6" s="35">
        <f t="shared" si="9"/>
        <v>343.8</v>
      </c>
      <c r="CH6" s="35">
        <f t="shared" si="9"/>
        <v>293.27</v>
      </c>
      <c r="CI6" s="35">
        <f t="shared" si="9"/>
        <v>300.52</v>
      </c>
      <c r="CJ6" s="35">
        <f t="shared" si="9"/>
        <v>296.14</v>
      </c>
      <c r="CK6" s="35">
        <f t="shared" si="9"/>
        <v>283.17</v>
      </c>
      <c r="CL6" s="34" t="str">
        <f>IF(CL7="","",IF(CL7="-","【-】","【"&amp;SUBSTITUTE(TEXT(CL7,"#,##0.00"),"-","△")&amp;"】"))</f>
        <v>【276.78】</v>
      </c>
      <c r="CM6" s="35">
        <f>IF(CM7="",NA(),CM7)</f>
        <v>55.46</v>
      </c>
      <c r="CN6" s="35">
        <f t="shared" ref="CN6:CV6" si="10">IF(CN7="",NA(),CN7)</f>
        <v>57.1</v>
      </c>
      <c r="CO6" s="35">
        <f t="shared" si="10"/>
        <v>57.18</v>
      </c>
      <c r="CP6" s="35">
        <f t="shared" si="10"/>
        <v>61.15</v>
      </c>
      <c r="CQ6" s="35">
        <f t="shared" si="10"/>
        <v>58.11</v>
      </c>
      <c r="CR6" s="35">
        <f t="shared" si="10"/>
        <v>46.06</v>
      </c>
      <c r="CS6" s="35">
        <f t="shared" si="10"/>
        <v>53.78</v>
      </c>
      <c r="CT6" s="35">
        <f t="shared" si="10"/>
        <v>53.24</v>
      </c>
      <c r="CU6" s="35">
        <f t="shared" si="10"/>
        <v>52.31</v>
      </c>
      <c r="CV6" s="35">
        <f t="shared" si="10"/>
        <v>60.65</v>
      </c>
      <c r="CW6" s="34" t="str">
        <f>IF(CW7="","",IF(CW7="-","【-】","【"&amp;SUBSTITUTE(TEXT(CW7,"#,##0.00"),"-","△")&amp;"】"))</f>
        <v>【59.15】</v>
      </c>
      <c r="CX6" s="35">
        <f>IF(CX7="",NA(),CX7)</f>
        <v>87.19</v>
      </c>
      <c r="CY6" s="35">
        <f t="shared" ref="CY6:DG6" si="11">IF(CY7="",NA(),CY7)</f>
        <v>88.97</v>
      </c>
      <c r="CZ6" s="35">
        <f t="shared" si="11"/>
        <v>89.3</v>
      </c>
      <c r="DA6" s="35">
        <f t="shared" si="11"/>
        <v>89.05</v>
      </c>
      <c r="DB6" s="35">
        <f t="shared" si="11"/>
        <v>87.82</v>
      </c>
      <c r="DC6" s="35">
        <f t="shared" si="11"/>
        <v>72.989999999999995</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372021</v>
      </c>
      <c r="D7" s="37">
        <v>47</v>
      </c>
      <c r="E7" s="37">
        <v>17</v>
      </c>
      <c r="F7" s="37">
        <v>5</v>
      </c>
      <c r="G7" s="37">
        <v>0</v>
      </c>
      <c r="H7" s="37" t="s">
        <v>110</v>
      </c>
      <c r="I7" s="37" t="s">
        <v>111</v>
      </c>
      <c r="J7" s="37" t="s">
        <v>112</v>
      </c>
      <c r="K7" s="37" t="s">
        <v>113</v>
      </c>
      <c r="L7" s="37" t="s">
        <v>114</v>
      </c>
      <c r="M7" s="37"/>
      <c r="N7" s="38" t="s">
        <v>115</v>
      </c>
      <c r="O7" s="38" t="s">
        <v>116</v>
      </c>
      <c r="P7" s="38">
        <v>2.56</v>
      </c>
      <c r="Q7" s="38">
        <v>98.64</v>
      </c>
      <c r="R7" s="38">
        <v>2365</v>
      </c>
      <c r="S7" s="38">
        <v>113564</v>
      </c>
      <c r="T7" s="38">
        <v>111.79</v>
      </c>
      <c r="U7" s="38">
        <v>1015.87</v>
      </c>
      <c r="V7" s="38">
        <v>2906</v>
      </c>
      <c r="W7" s="38">
        <v>1.22</v>
      </c>
      <c r="X7" s="38">
        <v>2381.9699999999998</v>
      </c>
      <c r="Y7" s="38">
        <v>88.92</v>
      </c>
      <c r="Z7" s="38">
        <v>87.35</v>
      </c>
      <c r="AA7" s="38">
        <v>86.58</v>
      </c>
      <c r="AB7" s="38">
        <v>86.24</v>
      </c>
      <c r="AC7" s="38">
        <v>87.01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197.69</v>
      </c>
      <c r="BG7" s="38">
        <v>124.44</v>
      </c>
      <c r="BH7" s="38">
        <v>31.99</v>
      </c>
      <c r="BI7" s="38">
        <v>43.08</v>
      </c>
      <c r="BJ7" s="38">
        <v>94.41</v>
      </c>
      <c r="BK7" s="38">
        <v>1144.05</v>
      </c>
      <c r="BL7" s="38">
        <v>1126.77</v>
      </c>
      <c r="BM7" s="38">
        <v>1044.8</v>
      </c>
      <c r="BN7" s="38">
        <v>1081.8</v>
      </c>
      <c r="BO7" s="38">
        <v>974.93</v>
      </c>
      <c r="BP7" s="38">
        <v>914.53</v>
      </c>
      <c r="BQ7" s="38">
        <v>66.599999999999994</v>
      </c>
      <c r="BR7" s="38">
        <v>63.32</v>
      </c>
      <c r="BS7" s="38">
        <v>63.06</v>
      </c>
      <c r="BT7" s="38">
        <v>60.09</v>
      </c>
      <c r="BU7" s="38">
        <v>65.53</v>
      </c>
      <c r="BV7" s="38">
        <v>42.48</v>
      </c>
      <c r="BW7" s="38">
        <v>50.9</v>
      </c>
      <c r="BX7" s="38">
        <v>50.82</v>
      </c>
      <c r="BY7" s="38">
        <v>52.19</v>
      </c>
      <c r="BZ7" s="38">
        <v>55.32</v>
      </c>
      <c r="CA7" s="38">
        <v>55.73</v>
      </c>
      <c r="CB7" s="38">
        <v>210.74</v>
      </c>
      <c r="CC7" s="38">
        <v>219.18</v>
      </c>
      <c r="CD7" s="38">
        <v>223.25</v>
      </c>
      <c r="CE7" s="38">
        <v>237.76</v>
      </c>
      <c r="CF7" s="38">
        <v>219.83</v>
      </c>
      <c r="CG7" s="38">
        <v>343.8</v>
      </c>
      <c r="CH7" s="38">
        <v>293.27</v>
      </c>
      <c r="CI7" s="38">
        <v>300.52</v>
      </c>
      <c r="CJ7" s="38">
        <v>296.14</v>
      </c>
      <c r="CK7" s="38">
        <v>283.17</v>
      </c>
      <c r="CL7" s="38">
        <v>276.77999999999997</v>
      </c>
      <c r="CM7" s="38">
        <v>55.46</v>
      </c>
      <c r="CN7" s="38">
        <v>57.1</v>
      </c>
      <c r="CO7" s="38">
        <v>57.18</v>
      </c>
      <c r="CP7" s="38">
        <v>61.15</v>
      </c>
      <c r="CQ7" s="38">
        <v>58.11</v>
      </c>
      <c r="CR7" s="38">
        <v>46.06</v>
      </c>
      <c r="CS7" s="38">
        <v>53.78</v>
      </c>
      <c r="CT7" s="38">
        <v>53.24</v>
      </c>
      <c r="CU7" s="38">
        <v>52.31</v>
      </c>
      <c r="CV7" s="38">
        <v>60.65</v>
      </c>
      <c r="CW7" s="38">
        <v>59.15</v>
      </c>
      <c r="CX7" s="38">
        <v>87.19</v>
      </c>
      <c r="CY7" s="38">
        <v>88.97</v>
      </c>
      <c r="CZ7" s="38">
        <v>89.3</v>
      </c>
      <c r="DA7" s="38">
        <v>89.05</v>
      </c>
      <c r="DB7" s="38">
        <v>87.82</v>
      </c>
      <c r="DC7" s="38">
        <v>72.989999999999995</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2018-02-28T06:49:41Z</cp:lastPrinted>
  <dcterms:created xsi:type="dcterms:W3CDTF">2017-12-25T02:32:31Z</dcterms:created>
  <dcterms:modified xsi:type="dcterms:W3CDTF">2018-03-05T23:41:35Z</dcterms:modified>
  <cp:category/>
</cp:coreProperties>
</file>