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H29経営戦略\経営比較分析表\R4\経営比較分析表（R3決算）の分析等について\06 経営比較分析表（R3決算）\02丸亀市\"/>
    </mc:Choice>
  </mc:AlternateContent>
  <workbookProtection workbookAlgorithmName="SHA-512" workbookHashValue="huNn3lRedhSnLHGorSFBZ1gIXkn8tPetxEhLb+gKOmUnv9d7DCCPv+G2Q7U2NSgxDutwtNgU9T4Wl33J6+78wg==" workbookSaltValue="pcZkyxHb471xGI4srr+c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<sst xmlns="http://schemas.openxmlformats.org/spreadsheetml/2006/main" count="297" uniqueCount="118">
  <si>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</si>
  <si>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</si>
  <si>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</si>
  <si>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</si>
  <si>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</si>
  <si>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</si>
  <si>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</si>
  <si>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</si>
  <si>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</si>
  <si>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</si>
  <si>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</si>
  <si>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</si>
  <si>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</si>
  <si>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</si>
  <si>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</si>
  <si>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</si>
  <si>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</si>
  <si>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</si>
  <si>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</si>
  <si>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</si>
  <si>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</si>
  <si>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</si>
  <si>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</si>
  <si>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</si>
  <si>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</si>
  <si>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</si>
  <si>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</si>
  <si>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</si>
  <si>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</si>
  <si>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</si>
  <si>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</si>
  <si>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</si>
  <si>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</si>
  <si>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</si>
  <si>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</si>
  <si>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</si>
  <si>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</si>
  <si>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</si>
  <si>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</si>
  <si>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</si>
  <si>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</si>
  <si>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</si>
  <si>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</si>
  <si>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</si>
  <si>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</si>
  <si>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</si>
  <si>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</si>
  <si>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</si>
  <si>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</si>
  <si>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</si>
  <si>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</si>
  <si>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</si>
  <si>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</si>
  <si>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</si>
  <si>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</si>
  <si>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</si>
  <si>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</si>
  <si>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</si>
  <si>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</si>
  <si>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</si>
  <si>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</si>
  <si>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</si>
  <si>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</si>
  <si>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</si>
  <si>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</si>
  <si>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</si>
  <si>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</si>
  <si>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</si>
  <si>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</si>
  <si>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</si>
  <si>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</si>
  <si>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</si>
  <si>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</si>
  <si>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</si>
  <si>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</si>
  <si>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</si>
  <si>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</si>
  <si>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</si>
  <si>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</si>
  <si>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</si>
  <si>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</si>
  <si>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</si>
  <si>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</si>
  <si>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</si>
  <si>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</si>
  <si>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</si>
  <si>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</si>
  <si>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</si>
  <si>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</si>
  <si>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</si>
  <si>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</si>
  <si>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</si>
  <si>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</si>
  <si>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</si>
  <si>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</si>
  <si>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</si>
  <si>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</si>
  <si>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</si>
  <si>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</si>
  <si>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</si>
  <si>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</si>
  <si>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</si>
  <si>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</si>
  <si>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</si>
  <si>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</si>
  <si>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</si>
  <si>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</si>
  <si>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</si>
  <si>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</si>
  <si>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</si>
  <si>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</si>
  <si>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</si>
  <si>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</si>
  <si>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</si>
  <si>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</si>
  <si>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り、実際には、法定耐用年数を越えた施設が存在している。また、類似団体平均を上回っている管渠老朽化率の改善のために、管渠更新等の必要性が高い。そのような状況から、令和２年度にはストックマネジメント計画を策定しており、計画的な改築・更新により、老朽化率の改善を図る。ポンプ場についても、計画に基づき改築・更新に努めていく。浄化センターについては、平成２５年度策定の長寿命化計画に基づき、新浄化センターの建設を進めているところである。</t>
    <phoneticPr fontId="4"/>
  </si>
  <si>
    <t xml:space="preserve"> 本市の下水道事業においては、令和２年度から地方公営企業会計を導入したことにより、経営状況の可視化を図っている。経営状況は、経常収支比率が100％を上回ってはいるものの、一般会計からの繰り入れによる部分は大きく、一方で人口減少により大幅な使用料収入の増加が見込めない中、新浄化センターの建設に伴う企業債の発行が、今後増加することとなる。そのことを踏まえ、令和３年度には、今後の経営の安定化を図りつつ、持続的なサービス提供を実現するために適正な使用料への見直し作業を行い、令和４年７月に使用料の改正を実施した。
　老朽管渠等の改築・更新については、令和２年度に策定したストックマネジメント計画に基づき、改築・更新を進めていく。
</t>
    <phoneticPr fontId="4"/>
  </si>
  <si>
    <t xml:space="preserve"> 経常収支比率は100％を上回ってはいるものの、経費回収率が100％をわずかに下回っていることから、汚水処理費を使用料収入だけでは賄えておらず、一般会計からの繰入金に頼っている状況である。しかし、汚水処理原価については、類似団体平均値を下回っていることから、比較的効率的に汚水処理を実施できてはいるものの、経費回収のために適正な水準への使用料の見直しを、令和３年度に行った。
 企業債残高対事業規模比率については、類似団体平均よりも低く抑えられているが、依然として使用料収入に対して高い水準となっている。今後、新浄化センターの建設に伴う企業債の発行により、この比率は高い水準を維持するものと見込まれる。
 施設利用率は約60％であり類似団体平均値をわずかに下回ってはいるが、処理区域内人口に対して過大となっている浄化センターの処理能力については、異常降雨時に合流区域から流入する初期降雨を受け入れる一時貯留地としても利用している。現在建設中の新浄化センターについては、処理区域内人口の実情に合わせて現浄化センターよりもダウンサイジングし、処理能力の適正化を図っている。
　水洗化率は、３ヵ年（令和元年度～令和３年度）の水洗化促進活動計画の推進により、類似団体平均値を上回っており、また前年度より向上することもできた。今後も継続的に下水道への接続をお願いし、水洗化率の向上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</si>
</sst>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AC-42FD-857A-B7E0E70535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7AC-42FD-857A-B7E0E70535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55.36</c:v>
                </c:pt>
                <c:pt idx="4">
                  <c:v>59.03</c:v>
                </c:pt>
              </c:numCache>
            </c:numRef>
          </c:val>
          <c:extLst>
            <c:ext xmlns:c16="http://schemas.microsoft.com/office/drawing/2014/chart" uri="{C3380CC4-5D6E-409C-BE32-E72D297353CC}">
              <c16:uniqueId val="{00000000-F054-4CD7-B4E1-F2214C8C7D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F054-4CD7-B4E1-F2214C8C7D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97.13</c:v>
                </c:pt>
                <c:pt idx="4">
                  <c:v>97.31</c:v>
                </c:pt>
              </c:numCache>
            </c:numRef>
          </c:val>
          <c:extLst>
            <c:ext xmlns:c16="http://schemas.microsoft.com/office/drawing/2014/chart" uri="{C3380CC4-5D6E-409C-BE32-E72D297353CC}">
              <c16:uniqueId val="{00000000-68D1-44E9-9882-D9B4B44233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8D1-44E9-9882-D9B4B44233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101.09</c:v>
                </c:pt>
                <c:pt idx="4">
                  <c:v>102.45</c:v>
                </c:pt>
              </c:numCache>
            </c:numRef>
          </c:val>
          <c:extLst>
            <c:ext xmlns:c16="http://schemas.microsoft.com/office/drawing/2014/chart" uri="{C3380CC4-5D6E-409C-BE32-E72D297353CC}">
              <c16:uniqueId val="{00000000-3094-4A89-8C20-D0239F00A9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3094-4A89-8C20-D0239F00A9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6.24</c:v>
                </c:pt>
                <c:pt idx="4">
                  <c:v>12.19</c:v>
                </c:pt>
              </c:numCache>
            </c:numRef>
          </c:val>
          <c:extLst>
            <c:ext xmlns:c16="http://schemas.microsoft.com/office/drawing/2014/chart" uri="{C3380CC4-5D6E-409C-BE32-E72D297353CC}">
              <c16:uniqueId val="{00000000-C736-4060-9C65-1DC2F8C531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C736-4060-9C65-1DC2F8C531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2.2999999999999998</c:v>
                </c:pt>
                <c:pt idx="4">
                  <c:v>2.2999999999999998</c:v>
                </c:pt>
              </c:numCache>
            </c:numRef>
          </c:val>
          <c:extLst>
            <c:ext xmlns:c16="http://schemas.microsoft.com/office/drawing/2014/chart" uri="{C3380CC4-5D6E-409C-BE32-E72D297353CC}">
              <c16:uniqueId val="{00000000-CDD3-4F03-82DC-ED9D27E693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CDD3-4F03-82DC-ED9D27E693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2F-4F86-9128-D736F62313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0E2F-4F86-9128-D736F62313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84.94</c:v>
                </c:pt>
                <c:pt idx="4">
                  <c:v>91.91</c:v>
                </c:pt>
              </c:numCache>
            </c:numRef>
          </c:val>
          <c:extLst>
            <c:ext xmlns:c16="http://schemas.microsoft.com/office/drawing/2014/chart" uri="{C3380CC4-5D6E-409C-BE32-E72D297353CC}">
              <c16:uniqueId val="{00000000-8F7D-4CA5-A78F-E0432F2197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8F7D-4CA5-A78F-E0432F2197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795.68</c:v>
                </c:pt>
                <c:pt idx="4">
                  <c:v>604.94000000000005</c:v>
                </c:pt>
              </c:numCache>
            </c:numRef>
          </c:val>
          <c:extLst>
            <c:ext xmlns:c16="http://schemas.microsoft.com/office/drawing/2014/chart" uri="{C3380CC4-5D6E-409C-BE32-E72D297353CC}">
              <c16:uniqueId val="{00000000-2704-41E6-BDDC-960B90CF70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2704-41E6-BDDC-960B90CF70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97.52</c:v>
                </c:pt>
                <c:pt idx="4">
                  <c:v>97.94</c:v>
                </c:pt>
              </c:numCache>
            </c:numRef>
          </c:val>
          <c:extLst>
            <c:ext xmlns:c16="http://schemas.microsoft.com/office/drawing/2014/chart" uri="{C3380CC4-5D6E-409C-BE32-E72D297353CC}">
              <c16:uniqueId val="{00000000-FDFC-4639-B4CA-659941E3FE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FDFC-4639-B4CA-659941E3FE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152.49</c:v>
                </c:pt>
                <c:pt idx="4">
                  <c:v>152.55000000000001</c:v>
                </c:pt>
              </c:numCache>
            </c:numRef>
          </c:val>
          <c:extLst>
            <c:ext xmlns:c16="http://schemas.microsoft.com/office/drawing/2014/chart" uri="{C3380CC4-5D6E-409C-BE32-E72D297353CC}">
              <c16:uniqueId val="{00000000-17D0-498C-A0D6-3CBB5F938E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17D0-498C-A0D6-3CBB5F938E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香川県　丸亀市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112302</v>
      </c>
      <c r="AM8" s="46"/>
      <c r="AN8" s="46"/>
      <c r="AO8" s="46"/>
      <c r="AP8" s="46"/>
      <c r="AQ8" s="46"/>
      <c r="AR8" s="46"/>
      <c r="AS8" s="46"/>
      <c r="AT8" s="45">
        <f>データ!T6</f>
        <v>111.83</v>
      </c>
      <c r="AU8" s="45"/>
      <c r="AV8" s="45"/>
      <c r="AW8" s="45"/>
      <c r="AX8" s="45"/>
      <c r="AY8" s="45"/>
      <c r="AZ8" s="45"/>
      <c r="BA8" s="45"/>
      <c r="BB8" s="45">
        <f>データ!U6</f>
        <v>1004.22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54.7</v>
      </c>
      <c r="J10" s="45"/>
      <c r="K10" s="45"/>
      <c r="L10" s="45"/>
      <c r="M10" s="45"/>
      <c r="N10" s="45"/>
      <c r="O10" s="45"/>
      <c r="P10" s="45">
        <f>データ!P6</f>
        <v>40.340000000000003</v>
      </c>
      <c r="Q10" s="45"/>
      <c r="R10" s="45"/>
      <c r="S10" s="45"/>
      <c r="T10" s="45"/>
      <c r="U10" s="45"/>
      <c r="V10" s="45"/>
      <c r="W10" s="45">
        <f>データ!Q6</f>
        <v>68.239999999999995</v>
      </c>
      <c r="X10" s="45"/>
      <c r="Y10" s="45"/>
      <c r="Z10" s="45"/>
      <c r="AA10" s="45"/>
      <c r="AB10" s="45"/>
      <c r="AC10" s="45"/>
      <c r="AD10" s="46">
        <f>データ!R6</f>
        <v>2409</v>
      </c>
      <c r="AE10" s="46"/>
      <c r="AF10" s="46"/>
      <c r="AG10" s="46"/>
      <c r="AH10" s="46"/>
      <c r="AI10" s="46"/>
      <c r="AJ10" s="46"/>
      <c r="AK10" s="2"/>
      <c r="AL10" s="46">
        <f>データ!V6</f>
        <v>45150</v>
      </c>
      <c r="AM10" s="46"/>
      <c r="AN10" s="46"/>
      <c r="AO10" s="46"/>
      <c r="AP10" s="46"/>
      <c r="AQ10" s="46"/>
      <c r="AR10" s="46"/>
      <c r="AS10" s="46"/>
      <c r="AT10" s="45">
        <f>データ!W6</f>
        <v>15.93</v>
      </c>
      <c r="AU10" s="45"/>
      <c r="AV10" s="45"/>
      <c r="AW10" s="45"/>
      <c r="AX10" s="45"/>
      <c r="AY10" s="45"/>
      <c r="AZ10" s="45"/>
      <c r="BA10" s="45"/>
      <c r="BB10" s="45">
        <f>データ!X6</f>
        <v>2834.27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Rf0a8lr0Lbb4i4NsxnDRPbctowiI3DTdA9gKvVFWvCFFDLVnQQljITrpEdqy4AFjVPdy9fWI+6LEkXsa+KXmw==" saltValue="WoIOhKknOn7llSTytqs6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372021</v>
      </c>
      <c r="D6" s="19">
        <f t="shared" si="3"/>
        <v>46</v>
      </c>
      <c r="E6" s="19">
        <f t="shared" si="3"/>
        <v>17</v>
      </c>
      <c r="F6" s="19">
        <f t="shared" si="3"/>
        <v>1</v>
      </c>
      <c r="G6" s="19">
        <f t="shared" si="3"/>
        <v>0</v>
      </c>
      <c r="H6" s="19" t="str">
        <f t="shared" si="3"/>
        <v>香川県　丸亀市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54.7</v>
      </c>
      <c r="P6" s="20">
        <f t="shared" si="3"/>
        <v>40.340000000000003</v>
      </c>
      <c r="Q6" s="20">
        <f t="shared" si="3"/>
        <v>68.239999999999995</v>
      </c>
      <c r="R6" s="20">
        <f t="shared" si="3"/>
        <v>2409</v>
      </c>
      <c r="S6" s="20">
        <f t="shared" si="3"/>
        <v>112302</v>
      </c>
      <c r="T6" s="20">
        <f t="shared" si="3"/>
        <v>111.83</v>
      </c>
      <c r="U6" s="20">
        <f t="shared" si="3"/>
        <v>1004.22</v>
      </c>
      <c r="V6" s="20">
        <f t="shared" si="3"/>
        <v>45150</v>
      </c>
      <c r="W6" s="20">
        <f t="shared" si="3"/>
        <v>15.93</v>
      </c>
      <c r="X6" s="20">
        <f t="shared" si="3"/>
        <v>2834.27</v>
      </c>
      <c r="Y6" s="21" t="str">
        <f>IF(Y7="",NA(),Y7)</f>
        <v>-</v>
      </c>
      <c r="Z6" s="21" t="str">
        <f t="shared" ref="Z6:AH6" si="4">IF(Z7="",NA(),Z7)</f>
        <v>-</v>
      </c>
      <c r="AA6" s="21" t="str">
        <f t="shared" si="4"/>
        <v>-</v>
      </c>
      <c r="AB6" s="21">
        <f t="shared" si="4"/>
        <v>101.09</v>
      </c>
      <c r="AC6" s="21">
        <f t="shared" si="4"/>
        <v>102.45</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84.94</v>
      </c>
      <c r="AY6" s="21">
        <f t="shared" si="6"/>
        <v>91.91</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795.68</v>
      </c>
      <c r="BJ6" s="21">
        <f t="shared" si="7"/>
        <v>604.94000000000005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97.52</v>
      </c>
      <c r="BU6" s="21">
        <f t="shared" si="8"/>
        <v>97.94</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152.49</v>
      </c>
      <c r="CF6" s="21">
        <f t="shared" si="9"/>
        <v>152.55000000000001</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55.36</v>
      </c>
      <c r="CQ6" s="21">
        <f t="shared" si="10"/>
        <v>59.03</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97.13</v>
      </c>
      <c r="DB6" s="21">
        <f t="shared" si="11"/>
        <v>97.31</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6.24</v>
      </c>
      <c r="DM6" s="21">
        <f t="shared" si="12"/>
        <v>12.19</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2.2999999999999998</v>
      </c>
      <c r="DX6" s="21">
        <f t="shared" si="13"/>
        <v>2.2999999999999998</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372021</v>
      </c>
      <c r="D7" s="23">
        <v>46</v>
      </c>
      <c r="E7" s="23">
        <v>17</v>
      </c>
      <c r="F7" s="23">
        <v>1</v>
      </c>
      <c r="G7" s="23">
        <v>0</v>
      </c>
      <c r="H7" s="23" t="s">
        <v>96</v>
      </c>
      <c r="I7" s="23" t="s">
        <v>97</v>
      </c>
      <c r="J7" s="23" t="s">
        <v>98</v>
      </c>
      <c r="K7" s="23" t="s">
        <v>99</v>
      </c>
      <c r="L7" s="23" t="s">
        <v>100</v>
      </c>
      <c r="M7" s="23" t="s">
        <v>101</v>
      </c>
      <c r="N7" s="24" t="s">
        <v>102</v>
      </c>
      <c r="O7" s="24">
        <v>54.7</v>
      </c>
      <c r="P7" s="24">
        <v>40.340000000000003</v>
      </c>
      <c r="Q7" s="24">
        <v>68.239999999999995</v>
      </c>
      <c r="R7" s="24">
        <v>2409</v>
      </c>
      <c r="S7" s="24">
        <v>112302</v>
      </c>
      <c r="T7" s="24">
        <v>111.83</v>
      </c>
      <c r="U7" s="24">
        <v>1004.22</v>
      </c>
      <c r="V7" s="24">
        <v>45150</v>
      </c>
      <c r="W7" s="24">
        <v>15.93</v>
      </c>
      <c r="X7" s="24">
        <v>2834.27</v>
      </c>
      <c r="Y7" s="24" t="s">
        <v>102</v>
      </c>
      <c r="Z7" s="24" t="s">
        <v>102</v>
      </c>
      <c r="AA7" s="24" t="s">
        <v>102</v>
      </c>
      <c r="AB7" s="24">
        <v>101.09</v>
      </c>
      <c r="AC7" s="24">
        <v>102.45</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84.94</v>
      </c>
      <c r="AY7" s="24">
        <v>91.91</v>
      </c>
      <c r="AZ7" s="24" t="s">
        <v>102</v>
      </c>
      <c r="BA7" s="24" t="s">
        <v>102</v>
      </c>
      <c r="BB7" s="24" t="s">
        <v>102</v>
      </c>
      <c r="BC7" s="24">
        <v>67.930000000000007</v>
      </c>
      <c r="BD7" s="24">
        <v>68.53</v>
      </c>
      <c r="BE7" s="24">
        <v>71.39</v>
      </c>
      <c r="BF7" s="24" t="s">
        <v>102</v>
      </c>
      <c r="BG7" s="24" t="s">
        <v>102</v>
      </c>
      <c r="BH7" s="24" t="s">
        <v>102</v>
      </c>
      <c r="BI7" s="24">
        <v>795.68</v>
      </c>
      <c r="BJ7" s="24">
        <v>604.94000000000005</v>
      </c>
      <c r="BK7" s="24" t="s">
        <v>102</v>
      </c>
      <c r="BL7" s="24" t="s">
        <v>102</v>
      </c>
      <c r="BM7" s="24" t="s">
        <v>102</v>
      </c>
      <c r="BN7" s="24">
        <v>857.88</v>
      </c>
      <c r="BO7" s="24">
        <v>825.1</v>
      </c>
      <c r="BP7" s="24">
        <v>669.11</v>
      </c>
      <c r="BQ7" s="24" t="s">
        <v>102</v>
      </c>
      <c r="BR7" s="24" t="s">
        <v>102</v>
      </c>
      <c r="BS7" s="24" t="s">
        <v>102</v>
      </c>
      <c r="BT7" s="24">
        <v>97.52</v>
      </c>
      <c r="BU7" s="24">
        <v>97.94</v>
      </c>
      <c r="BV7" s="24" t="s">
        <v>102</v>
      </c>
      <c r="BW7" s="24" t="s">
        <v>102</v>
      </c>
      <c r="BX7" s="24" t="s">
        <v>102</v>
      </c>
      <c r="BY7" s="24">
        <v>94.97</v>
      </c>
      <c r="BZ7" s="24">
        <v>97.07</v>
      </c>
      <c r="CA7" s="24">
        <v>99.73</v>
      </c>
      <c r="CB7" s="24" t="s">
        <v>102</v>
      </c>
      <c r="CC7" s="24" t="s">
        <v>102</v>
      </c>
      <c r="CD7" s="24" t="s">
        <v>102</v>
      </c>
      <c r="CE7" s="24">
        <v>152.49</v>
      </c>
      <c r="CF7" s="24">
        <v>152.55000000000001</v>
      </c>
      <c r="CG7" s="24" t="s">
        <v>102</v>
      </c>
      <c r="CH7" s="24" t="s">
        <v>102</v>
      </c>
      <c r="CI7" s="24" t="s">
        <v>102</v>
      </c>
      <c r="CJ7" s="24">
        <v>159.49</v>
      </c>
      <c r="CK7" s="24">
        <v>157.81</v>
      </c>
      <c r="CL7" s="24">
        <v>134.97999999999999</v>
      </c>
      <c r="CM7" s="24" t="s">
        <v>102</v>
      </c>
      <c r="CN7" s="24" t="s">
        <v>102</v>
      </c>
      <c r="CO7" s="24" t="s">
        <v>102</v>
      </c>
      <c r="CP7" s="24">
        <v>55.36</v>
      </c>
      <c r="CQ7" s="24">
        <v>59.03</v>
      </c>
      <c r="CR7" s="24" t="s">
        <v>102</v>
      </c>
      <c r="CS7" s="24" t="s">
        <v>102</v>
      </c>
      <c r="CT7" s="24" t="s">
        <v>102</v>
      </c>
      <c r="CU7" s="24">
        <v>65.28</v>
      </c>
      <c r="CV7" s="24">
        <v>64.92</v>
      </c>
      <c r="CW7" s="24">
        <v>59.99</v>
      </c>
      <c r="CX7" s="24" t="s">
        <v>102</v>
      </c>
      <c r="CY7" s="24" t="s">
        <v>102</v>
      </c>
      <c r="CZ7" s="24" t="s">
        <v>102</v>
      </c>
      <c r="DA7" s="24">
        <v>97.13</v>
      </c>
      <c r="DB7" s="24">
        <v>97.31</v>
      </c>
      <c r="DC7" s="24" t="s">
        <v>102</v>
      </c>
      <c r="DD7" s="24" t="s">
        <v>102</v>
      </c>
      <c r="DE7" s="24" t="s">
        <v>102</v>
      </c>
      <c r="DF7" s="24">
        <v>92.72</v>
      </c>
      <c r="DG7" s="24">
        <v>92.88</v>
      </c>
      <c r="DH7" s="24">
        <v>95.72</v>
      </c>
      <c r="DI7" s="24" t="s">
        <v>102</v>
      </c>
      <c r="DJ7" s="24" t="s">
        <v>102</v>
      </c>
      <c r="DK7" s="24" t="s">
        <v>102</v>
      </c>
      <c r="DL7" s="24">
        <v>6.24</v>
      </c>
      <c r="DM7" s="24">
        <v>12.19</v>
      </c>
      <c r="DN7" s="24" t="s">
        <v>102</v>
      </c>
      <c r="DO7" s="24" t="s">
        <v>102</v>
      </c>
      <c r="DP7" s="24" t="s">
        <v>102</v>
      </c>
      <c r="DQ7" s="24">
        <v>23.79</v>
      </c>
      <c r="DR7" s="24">
        <v>25.66</v>
      </c>
      <c r="DS7" s="24">
        <v>38.17</v>
      </c>
      <c r="DT7" s="24" t="s">
        <v>102</v>
      </c>
      <c r="DU7" s="24" t="s">
        <v>102</v>
      </c>
      <c r="DV7" s="24" t="s">
        <v>102</v>
      </c>
      <c r="DW7" s="24">
        <v>2.2999999999999998</v>
      </c>
      <c r="DX7" s="24">
        <v>2.2999999999999998</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2023-01-19T06:03:56Z</cp:lastPrinted>
  <dcterms:created xsi:type="dcterms:W3CDTF">2023-01-12T23:34:23Z</dcterms:created>
  <dcterms:modified xsi:type="dcterms:W3CDTF">2023-01-19T06:04:00Z</dcterms:modified>
  <cp:category/>
</cp:coreProperties>
</file>