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H29経営戦略\経営比較分析表\R4\経営比較分析表（R3決算）の分析等について\06 経営比較分析表（R3決算）\02丸亀市\"/>
    </mc:Choice>
  </mc:AlternateContent>
  <workbookProtection workbookAlgorithmName="SHA-512" workbookHashValue="wv3R94zT2c+1J4Uk5I6i26RFcUXyZNHAhsAiux75KTlQHYy3x9oCNzhseoSnHxCrf+WOH15PxI63dxsG0biScg==" workbookSaltValue="CYfLNOOv6E2tUbSaAwRp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<sst xmlns="http://schemas.openxmlformats.org/spreadsheetml/2006/main" count="299" uniqueCount="117">
  <si>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</si>
  <si>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</si>
  <si>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</si>
  <si>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</si>
  <si>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</si>
  <si>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</si>
  <si>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</si>
  <si>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</si>
  <si>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</si>
  <si>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</si>
  <si>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</si>
  <si>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</si>
  <si>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</si>
  <si>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</si>
  <si>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</si>
  <si>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</si>
  <si>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</si>
  <si>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</si>
  <si>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</si>
  <si>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</si>
  <si>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</si>
  <si>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</si>
  <si>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</si>
  <si>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</si>
  <si>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</si>
  <si>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</si>
  <si>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</si>
  <si>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</si>
  <si>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</si>
  <si>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</si>
  <si>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</si>
  <si>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</si>
  <si>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</si>
  <si>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</si>
  <si>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</si>
  <si>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</si>
  <si>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</si>
  <si>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</si>
  <si>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</si>
  <si>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</si>
  <si>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</si>
  <si>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</si>
  <si>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</si>
  <si>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</si>
  <si>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</si>
  <si>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</si>
  <si>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</si>
  <si>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</si>
  <si>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</si>
  <si>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</si>
  <si>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</si>
  <si>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</si>
  <si>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</si>
  <si>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</si>
  <si>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</si>
  <si>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</si>
  <si>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</si>
  <si>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</si>
  <si>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</si>
  <si>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</si>
  <si>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</si>
  <si>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</si>
  <si>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</si>
  <si>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</si>
  <si>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</si>
  <si>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</si>
  <si>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</si>
  <si>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</si>
  <si>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</si>
  <si>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</si>
  <si>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</si>
  <si>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</si>
  <si>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</si>
  <si>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</si>
  <si>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</si>
  <si>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</si>
  <si>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</si>
  <si>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</si>
  <si>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</si>
  <si>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</si>
  <si>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</si>
  <si>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</si>
  <si>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</si>
  <si>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</si>
  <si>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</si>
  <si>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</si>
  <si>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</si>
  <si>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</si>
  <si>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</si>
  <si>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</si>
  <si>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</si>
  <si>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</si>
  <si>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</si>
  <si>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</si>
  <si>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</si>
  <si>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</si>
  <si>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</si>
  <si>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</si>
  <si>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</si>
  <si>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</si>
  <si>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</si>
  <si>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</si>
  <si>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</si>
  <si>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</si>
  <si>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</si>
  <si>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</si>
  <si>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</si>
  <si>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</si>
  <si>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</si>
  <si>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</si>
  <si>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</si>
  <si>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</si>
  <si>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</si>
  <si>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</si>
  <si>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一般会計からの繰入金により経常収支比率は100％を維持しているものの、類似団体平均値よりは低い状況である。汚水処理原価については、類似団体平均値を下回っていることから、比較的効率的な汚水処理が実施されている一方、経費回収率は100％を下回ることとなっており、汚水処理費を使用料収入で賄えていないのが現状である。企業債残高対事業規模比率についても、類似団体平均よりも低く抑えられてはいるが、使用料収入に対して高い比率となっている。更なる経費削減はもとより、経費回収のために適正な水準への使用料の見直しを行い、令和４年７月に使用料の改正を実施した。
　流動比率については類似団体平均値を大幅に下回ってはいるものの、未払金、企業債償還金についてそれぞれに財源を見込めているため、支払能力には問題はない。
　施設利用率については、中讃流域下水道へ接続しているため終末処理場を有しておらず、該当する指標がない。
　水洗化率は、３ヵ年（令和元年度～令和３年度）の水洗化促進活動計画の推進により、類似団体平均値をわずかに上回っているが、今後も継続的な下水道への接続依頼により、更なる水洗化率の向上に努めていく必要がある。
</t>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</si>
  <si>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供用開始から約２０年と比較的新しいことから、管渠老朽化率は低く、管渠改善は行っていない。今後も、事業計画に基づき、管渠の新設工事を実施していく。</t>
    <phoneticPr fontId="4"/>
  </si>
  <si>
    <t>　供用を開始してから比較的新しいため、今後は、主に事業計画に基づく管渠の新設工事を行っていく。中讃流域下水道へ接続し、独自で終末処理場を持たないことから、維持管理費用や建設費用が低く抑えられているため、経費回収率や汚水処理原価は類似団体平均値より良好である。しかし、経営状況は、経常収支比率が100％を上回ってはいるものの、一般会計からの繰り入れにより賄われている部分が大きく、安定的な状態であるとは言えない。また、経費回収率は100％を下回ることとなってはいるが、人口減少により大幅な使用者の増加が見込めないことから、令和４年７月に適正な水準への使用料の改正を行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</si>
</sst>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2A-4EC4-B230-034ED9EBDA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B2A-4EC4-B230-034ED9EBDA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0-454E-89BE-792FB8EC78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EB60-454E-89BE-792FB8EC78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85.45</c:v>
                </c:pt>
                <c:pt idx="4">
                  <c:v>84.79</c:v>
                </c:pt>
              </c:numCache>
            </c:numRef>
          </c:val>
          <c:extLst>
            <c:ext xmlns:c16="http://schemas.microsoft.com/office/drawing/2014/chart" uri="{C3380CC4-5D6E-409C-BE32-E72D297353CC}">
              <c16:uniqueId val="{00000000-D70A-429D-92F5-46D0409FF1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D70A-429D-92F5-46D0409FF1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103.1</c:v>
                </c:pt>
                <c:pt idx="4">
                  <c:v>100</c:v>
                </c:pt>
              </c:numCache>
            </c:numRef>
          </c:val>
          <c:extLst>
            <c:ext xmlns:c16="http://schemas.microsoft.com/office/drawing/2014/chart" uri="{C3380CC4-5D6E-409C-BE32-E72D297353CC}">
              <c16:uniqueId val="{00000000-9E13-4035-9BA0-A02520BCA8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E13-4035-9BA0-A02520BCA8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3.03</c:v>
                </c:pt>
                <c:pt idx="4">
                  <c:v>6</c:v>
                </c:pt>
              </c:numCache>
            </c:numRef>
          </c:val>
          <c:extLst>
            <c:ext xmlns:c16="http://schemas.microsoft.com/office/drawing/2014/chart" uri="{C3380CC4-5D6E-409C-BE32-E72D297353CC}">
              <c16:uniqueId val="{00000000-1C7C-4E97-8240-F7057AD1D4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1C7C-4E97-8240-F7057AD1D4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7E-4612-9B88-23ADA76B2E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D57E-4612-9B88-23ADA76B2E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70-4C11-A7B5-9C1DC77267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C70-4C11-A7B5-9C1DC77267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12.96</c:v>
                </c:pt>
                <c:pt idx="4">
                  <c:v>19.45</c:v>
                </c:pt>
              </c:numCache>
            </c:numRef>
          </c:val>
          <c:extLst>
            <c:ext xmlns:c16="http://schemas.microsoft.com/office/drawing/2014/chart" uri="{C3380CC4-5D6E-409C-BE32-E72D297353CC}">
              <c16:uniqueId val="{00000000-8089-4C0F-8107-480ECE0793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8089-4C0F-8107-480ECE0793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1346.62</c:v>
                </c:pt>
                <c:pt idx="4">
                  <c:v>938.12</c:v>
                </c:pt>
              </c:numCache>
            </c:numRef>
          </c:val>
          <c:extLst>
            <c:ext xmlns:c16="http://schemas.microsoft.com/office/drawing/2014/chart" uri="{C3380CC4-5D6E-409C-BE32-E72D297353CC}">
              <c16:uniqueId val="{00000000-7682-4A95-9FDB-5D8A07F7F4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7682-4A95-9FDB-5D8A07F7F4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95.18</c:v>
                </c:pt>
                <c:pt idx="4">
                  <c:v>95.86</c:v>
                </c:pt>
              </c:numCache>
            </c:numRef>
          </c:val>
          <c:extLst>
            <c:ext xmlns:c16="http://schemas.microsoft.com/office/drawing/2014/chart" uri="{C3380CC4-5D6E-409C-BE32-E72D297353CC}">
              <c16:uniqueId val="{00000000-FDA9-4318-91E9-E9C616EF06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FDA9-4318-91E9-E9C616EF06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9DC-4790-8805-16CADE3909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D9DC-4790-8805-16CADE3909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香川県　丸亀市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112302</v>
      </c>
      <c r="AM8" s="37"/>
      <c r="AN8" s="37"/>
      <c r="AO8" s="37"/>
      <c r="AP8" s="37"/>
      <c r="AQ8" s="37"/>
      <c r="AR8" s="37"/>
      <c r="AS8" s="37"/>
      <c r="AT8" s="38">
        <f>データ!T6</f>
        <v>111.83</v>
      </c>
      <c r="AU8" s="38"/>
      <c r="AV8" s="38"/>
      <c r="AW8" s="38"/>
      <c r="AX8" s="38"/>
      <c r="AY8" s="38"/>
      <c r="AZ8" s="38"/>
      <c r="BA8" s="38"/>
      <c r="BB8" s="38">
        <f>データ!U6</f>
        <v>1004.22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58.01</v>
      </c>
      <c r="J10" s="38"/>
      <c r="K10" s="38"/>
      <c r="L10" s="38"/>
      <c r="M10" s="38"/>
      <c r="N10" s="38"/>
      <c r="O10" s="38"/>
      <c r="P10" s="38">
        <f>データ!P6</f>
        <v>3.24</v>
      </c>
      <c r="Q10" s="38"/>
      <c r="R10" s="38"/>
      <c r="S10" s="38"/>
      <c r="T10" s="38"/>
      <c r="U10" s="38"/>
      <c r="V10" s="38"/>
      <c r="W10" s="38">
        <f>データ!Q6</f>
        <v>90.91</v>
      </c>
      <c r="X10" s="38"/>
      <c r="Y10" s="38"/>
      <c r="Z10" s="38"/>
      <c r="AA10" s="38"/>
      <c r="AB10" s="38"/>
      <c r="AC10" s="38"/>
      <c r="AD10" s="37">
        <f>データ!R6</f>
        <v>2409</v>
      </c>
      <c r="AE10" s="37"/>
      <c r="AF10" s="37"/>
      <c r="AG10" s="37"/>
      <c r="AH10" s="37"/>
      <c r="AI10" s="37"/>
      <c r="AJ10" s="37"/>
      <c r="AK10" s="2"/>
      <c r="AL10" s="37">
        <f>データ!V6</f>
        <v>3623</v>
      </c>
      <c r="AM10" s="37"/>
      <c r="AN10" s="37"/>
      <c r="AO10" s="37"/>
      <c r="AP10" s="37"/>
      <c r="AQ10" s="37"/>
      <c r="AR10" s="37"/>
      <c r="AS10" s="37"/>
      <c r="AT10" s="38">
        <f>データ!W6</f>
        <v>1.38</v>
      </c>
      <c r="AU10" s="38"/>
      <c r="AV10" s="38"/>
      <c r="AW10" s="38"/>
      <c r="AX10" s="38"/>
      <c r="AY10" s="38"/>
      <c r="AZ10" s="38"/>
      <c r="BA10" s="38"/>
      <c r="BB10" s="38">
        <f>データ!X6</f>
        <v>2625.36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n67yVzLJFEAiTVGgdfZpP/DW8em1Kq5UP0m/XeCCG8glBi+5dqpMopTTJYtBzDLXvGUSDpTlt5vAEV6mfNwWUQ==" saltValue="uOUPF/lhZ7+2UvEP1ynk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372021</v>
      </c>
      <c r="D6" s="19">
        <f t="shared" si="3"/>
        <v>46</v>
      </c>
      <c r="E6" s="19">
        <f t="shared" si="3"/>
        <v>17</v>
      </c>
      <c r="F6" s="19">
        <f t="shared" si="3"/>
        <v>4</v>
      </c>
      <c r="G6" s="19">
        <f t="shared" si="3"/>
        <v>0</v>
      </c>
      <c r="H6" s="19" t="str">
        <f t="shared" si="3"/>
        <v>香川県　丸亀市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58.01</v>
      </c>
      <c r="P6" s="20">
        <f t="shared" si="3"/>
        <v>3.24</v>
      </c>
      <c r="Q6" s="20">
        <f t="shared" si="3"/>
        <v>90.91</v>
      </c>
      <c r="R6" s="20">
        <f t="shared" si="3"/>
        <v>2409</v>
      </c>
      <c r="S6" s="20">
        <f t="shared" si="3"/>
        <v>112302</v>
      </c>
      <c r="T6" s="20">
        <f t="shared" si="3"/>
        <v>111.83</v>
      </c>
      <c r="U6" s="20">
        <f t="shared" si="3"/>
        <v>1004.22</v>
      </c>
      <c r="V6" s="20">
        <f t="shared" si="3"/>
        <v>3623</v>
      </c>
      <c r="W6" s="20">
        <f t="shared" si="3"/>
        <v>1.38</v>
      </c>
      <c r="X6" s="20">
        <f t="shared" si="3"/>
        <v>2625.36</v>
      </c>
      <c r="Y6" s="21" t="str">
        <f>IF(Y7="",NA(),Y7)</f>
        <v>-</v>
      </c>
      <c r="Z6" s="21" t="str">
        <f t="shared" ref="Z6:AH6" si="4">IF(Z7="",NA(),Z7)</f>
        <v>-</v>
      </c>
      <c r="AA6" s="21" t="str">
        <f t="shared" si="4"/>
        <v>-</v>
      </c>
      <c r="AB6" s="21">
        <f t="shared" si="4"/>
        <v>103.1</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12.96</v>
      </c>
      <c r="AY6" s="21">
        <f t="shared" si="6"/>
        <v>19.45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1346.62</v>
      </c>
      <c r="BJ6" s="21">
        <f t="shared" si="7"/>
        <v>938.12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95.18</v>
      </c>
      <c r="BU6" s="21">
        <f t="shared" si="8"/>
        <v>95.86</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85.45</v>
      </c>
      <c r="DB6" s="21">
        <f t="shared" si="11"/>
        <v>84.79</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3.03</v>
      </c>
      <c r="DM6" s="21">
        <f t="shared" si="12"/>
        <v>6</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372021</v>
      </c>
      <c r="D7" s="23">
        <v>46</v>
      </c>
      <c r="E7" s="23">
        <v>17</v>
      </c>
      <c r="F7" s="23">
        <v>4</v>
      </c>
      <c r="G7" s="23">
        <v>0</v>
      </c>
      <c r="H7" s="23" t="s">
        <v>96</v>
      </c>
      <c r="I7" s="23" t="s">
        <v>97</v>
      </c>
      <c r="J7" s="23" t="s">
        <v>98</v>
      </c>
      <c r="K7" s="23" t="s">
        <v>99</v>
      </c>
      <c r="L7" s="23" t="s">
        <v>100</v>
      </c>
      <c r="M7" s="23" t="s">
        <v>101</v>
      </c>
      <c r="N7" s="24" t="s">
        <v>102</v>
      </c>
      <c r="O7" s="24">
        <v>58.01</v>
      </c>
      <c r="P7" s="24">
        <v>3.24</v>
      </c>
      <c r="Q7" s="24">
        <v>90.91</v>
      </c>
      <c r="R7" s="24">
        <v>2409</v>
      </c>
      <c r="S7" s="24">
        <v>112302</v>
      </c>
      <c r="T7" s="24">
        <v>111.83</v>
      </c>
      <c r="U7" s="24">
        <v>1004.22</v>
      </c>
      <c r="V7" s="24">
        <v>3623</v>
      </c>
      <c r="W7" s="24">
        <v>1.38</v>
      </c>
      <c r="X7" s="24">
        <v>2625.36</v>
      </c>
      <c r="Y7" s="24" t="s">
        <v>102</v>
      </c>
      <c r="Z7" s="24" t="s">
        <v>102</v>
      </c>
      <c r="AA7" s="24" t="s">
        <v>102</v>
      </c>
      <c r="AB7" s="24">
        <v>103.1</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12.96</v>
      </c>
      <c r="AY7" s="24">
        <v>19.45</v>
      </c>
      <c r="AZ7" s="24" t="s">
        <v>102</v>
      </c>
      <c r="BA7" s="24" t="s">
        <v>102</v>
      </c>
      <c r="BB7" s="24" t="s">
        <v>102</v>
      </c>
      <c r="BC7" s="24">
        <v>44.24</v>
      </c>
      <c r="BD7" s="24">
        <v>43.07</v>
      </c>
      <c r="BE7" s="24">
        <v>44.07</v>
      </c>
      <c r="BF7" s="24" t="s">
        <v>102</v>
      </c>
      <c r="BG7" s="24" t="s">
        <v>102</v>
      </c>
      <c r="BH7" s="24" t="s">
        <v>102</v>
      </c>
      <c r="BI7" s="24">
        <v>1346.62</v>
      </c>
      <c r="BJ7" s="24">
        <v>938.12</v>
      </c>
      <c r="BK7" s="24" t="s">
        <v>102</v>
      </c>
      <c r="BL7" s="24" t="s">
        <v>102</v>
      </c>
      <c r="BM7" s="24" t="s">
        <v>102</v>
      </c>
      <c r="BN7" s="24">
        <v>1258.43</v>
      </c>
      <c r="BO7" s="24">
        <v>1163.75</v>
      </c>
      <c r="BP7" s="24">
        <v>1201.79</v>
      </c>
      <c r="BQ7" s="24" t="s">
        <v>102</v>
      </c>
      <c r="BR7" s="24" t="s">
        <v>102</v>
      </c>
      <c r="BS7" s="24" t="s">
        <v>102</v>
      </c>
      <c r="BT7" s="24">
        <v>95.18</v>
      </c>
      <c r="BU7" s="24">
        <v>95.86</v>
      </c>
      <c r="BV7" s="24" t="s">
        <v>102</v>
      </c>
      <c r="BW7" s="24" t="s">
        <v>102</v>
      </c>
      <c r="BX7" s="24" t="s">
        <v>102</v>
      </c>
      <c r="BY7" s="24">
        <v>73.36</v>
      </c>
      <c r="BZ7" s="24">
        <v>72.599999999999994</v>
      </c>
      <c r="CA7" s="24">
        <v>75.31</v>
      </c>
      <c r="CB7" s="24" t="s">
        <v>102</v>
      </c>
      <c r="CC7" s="24" t="s">
        <v>102</v>
      </c>
      <c r="CD7" s="24" t="s">
        <v>102</v>
      </c>
      <c r="CE7" s="24">
        <v>150</v>
      </c>
      <c r="CF7" s="24">
        <v>150</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85.45</v>
      </c>
      <c r="DB7" s="24">
        <v>84.79</v>
      </c>
      <c r="DC7" s="24" t="s">
        <v>102</v>
      </c>
      <c r="DD7" s="24" t="s">
        <v>102</v>
      </c>
      <c r="DE7" s="24" t="s">
        <v>102</v>
      </c>
      <c r="DF7" s="24">
        <v>84.19</v>
      </c>
      <c r="DG7" s="24">
        <v>84.34</v>
      </c>
      <c r="DH7" s="24">
        <v>85.24</v>
      </c>
      <c r="DI7" s="24" t="s">
        <v>102</v>
      </c>
      <c r="DJ7" s="24" t="s">
        <v>102</v>
      </c>
      <c r="DK7" s="24" t="s">
        <v>102</v>
      </c>
      <c r="DL7" s="24">
        <v>3.03</v>
      </c>
      <c r="DM7" s="24">
        <v>6</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2023-01-19T06:04:38Z</cp:lastPrinted>
  <dcterms:created xsi:type="dcterms:W3CDTF">2022-12-01T01:30:58Z</dcterms:created>
  <dcterms:modified xsi:type="dcterms:W3CDTF">2023-01-19T06:04:39Z</dcterms:modified>
  <cp:category/>
</cp:coreProperties>
</file>