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<sst xmlns="http://schemas.openxmlformats.org/spreadsheetml/2006/main" count="1115" uniqueCount="626">
  <si>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</si>
  <si>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</si>
  <si>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</si>
  <si>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</si>
  <si>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</si>
  <si>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</si>
  <si>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</si>
  <si>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</si>
  <si>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</si>
  <si>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</si>
  <si>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</si>
  <si>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</si>
  <si>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</si>
  <si>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</si>
  <si>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</si>
  <si>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</si>
  <si>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</si>
  <si>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</si>
  <si>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</si>
  <si>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</si>
  <si>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</si>
  <si>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</si>
  <si>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</si>
  <si>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</si>
  <si>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</si>
  <si>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</si>
  <si>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</si>
  <si>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</si>
  <si>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</si>
  <si>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</si>
  <si>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</si>
  <si>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</si>
  <si>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</si>
  <si>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</si>
  <si>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</si>
  <si>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</si>
  <si>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</si>
  <si>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</si>
  <si>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</si>
  <si>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</si>
  <si>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</si>
  <si>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</si>
  <si>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</si>
  <si>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</si>
  <si>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</si>
  <si>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</si>
  <si>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</si>
  <si>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</si>
  <si>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</si>
  <si>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</si>
  <si>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</si>
  <si>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</si>
  <si>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</si>
  <si>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</si>
  <si>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</si>
  <si>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</si>
  <si>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</si>
  <si>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</si>
  <si>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</si>
  <si>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</si>
  <si>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</si>
  <si>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</si>
  <si>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</si>
  <si>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</si>
  <si>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</si>
  <si>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</si>
  <si>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</si>
  <si>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</si>
  <si>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</si>
  <si>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</si>
  <si>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</si>
  <si>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</si>
  <si>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</si>
  <si>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</si>
  <si>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</si>
  <si>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</si>
  <si>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</si>
  <si>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</si>
  <si>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</si>
  <si>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</si>
  <si>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</si>
  <si>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</si>
  <si>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</si>
  <si>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</si>
  <si>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</si>
  <si>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</si>
  <si>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</si>
  <si>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</si>
  <si>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</si>
  <si>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</si>
  <si>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</si>
  <si>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</si>
  <si>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</si>
  <si>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</si>
  <si>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</si>
  <si>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</si>
  <si>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</si>
  <si>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</si>
  <si>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</si>
  <si>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</si>
  <si>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</si>
  <si>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</si>
  <si>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</si>
  <si>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</si>
  <si>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</si>
  <si>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</si>
  <si>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</si>
  <si>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</si>
  <si>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</si>
  <si>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</si>
  <si>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</si>
  <si>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</si>
  <si>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</si>
  <si>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</si>
  <si>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</si>
  <si>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</si>
  <si>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</si>
  <si>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</si>
  <si>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</si>
  <si>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</si>
  <si>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</si>
  <si>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</si>
  <si>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</si>
  <si>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</si>
  <si>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</si>
  <si>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</si>
  <si>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</si>
  <si>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</si>
  <si>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</si>
  <si>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</si>
  <si>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</si>
  <si>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</si>
  <si>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</si>
  <si>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</si>
  <si>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</si>
  <si>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</si>
  <si>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</si>
  <si>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</si>
  <si>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</si>
  <si>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</si>
  <si>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</si>
  <si>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</si>
  <si>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</si>
  <si>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</si>
  <si>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</si>
  <si>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</si>
  <si>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</si>
  <si>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</si>
  <si>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</si>
  <si>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</si>
  <si>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</si>
  <si>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</si>
  <si>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</si>
  <si>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</si>
  <si>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</si>
  <si>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</si>
  <si>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</si>
  <si>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</si>
  <si>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</si>
  <si>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</si>
  <si>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</si>
  <si>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</si>
  <si>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</si>
  <si>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</si>
  <si>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</si>
  <si>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</si>
  <si>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</si>
  <si>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</si>
  <si>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</si>
  <si>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</si>
  <si>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</si>
  <si>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</si>
  <si>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</si>
  <si>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</si>
  <si>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</si>
  <si>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</si>
  <si>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</si>
  <si>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</si>
  <si>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</si>
  <si>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</si>
  <si>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</si>
  <si>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</si>
  <si>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</si>
  <si>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</si>
  <si>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</si>
  <si>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</si>
  <si>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</si>
  <si>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</si>
  <si>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</si>
  <si>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</si>
  <si>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</si>
  <si>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</si>
  <si>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</si>
  <si>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</si>
  <si>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</si>
  <si>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</si>
  <si>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</si>
  <si>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</si>
  <si>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</si>
  <si>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</si>
  <si>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</si>
  <si>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</si>
  <si>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</si>
  <si>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</si>
  <si>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</si>
  <si>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</si>
  <si>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</si>
  <si>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</si>
  <si>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</si>
  <si>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</si>
  <si>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</si>
  <si>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</si>
  <si>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</si>
  <si>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</si>
  <si>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</si>
  <si>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</si>
  <si>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</si>
  <si>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</si>
  <si>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</si>
  <si>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</si>
  <si>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</si>
  <si>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</si>
  <si>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</si>
  <si>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</si>
  <si>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</si>
  <si>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</si>
  <si>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</si>
  <si>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</si>
  <si>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</si>
  <si>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</si>
  <si>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</si>
  <si>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</si>
  <si>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</si>
  <si>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</si>
  <si>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</si>
  <si>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</si>
  <si>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</si>
  <si>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</si>
  <si>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</si>
  <si>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</si>
  <si>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</si>
  <si>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</si>
  <si>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</si>
  <si>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</si>
  <si>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</si>
  <si>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</si>
  <si>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</si>
  <si>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</si>
  <si>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</si>
  <si>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</si>
  <si>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</si>
  <si>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</si>
  <si>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</si>
  <si>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</si>
  <si>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</si>
  <si>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</si>
  <si>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</si>
  <si>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</si>
  <si>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</si>
  <si>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</si>
  <si>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</si>
  <si>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</si>
  <si>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</si>
  <si>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</si>
  <si>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</si>
  <si>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</si>
  <si>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</si>
  <si>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</si>
  <si>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</si>
  <si>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</si>
  <si>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</si>
  <si>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</si>
  <si>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</si>
  <si>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</si>
  <si>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</si>
  <si>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</si>
  <si>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</si>
  <si>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</si>
  <si>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</si>
  <si>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</si>
  <si>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</si>
  <si>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</si>
  <si>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</si>
  <si>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</si>
  <si>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</si>
  <si>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</si>
  <si>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</si>
  <si>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</si>
  <si>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</si>
  <si>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</si>
  <si>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</si>
  <si>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</si>
  <si>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</si>
  <si>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</si>
  <si>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</si>
  <si>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</si>
  <si>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</si>
  <si>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</si>
  <si>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</si>
  <si>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</si>
  <si>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</si>
  <si>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</si>
  <si>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</si>
  <si>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</si>
  <si>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</si>
  <si>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</si>
  <si>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</si>
  <si>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</si>
  <si>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</si>
  <si>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</si>
  <si>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</si>
  <si>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</si>
  <si>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</si>
  <si>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</si>
  <si>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</si>
  <si>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</si>
  <si>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</si>
  <si>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</si>
  <si>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</si>
  <si>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</si>
  <si>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</si>
  <si>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</si>
  <si>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</si>
  <si>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</si>
  <si>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</si>
  <si>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</si>
  <si>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</si>
  <si>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</si>
  <si>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</si>
  <si>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</si>
  <si>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</si>
  <si>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</si>
  <si>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</si>
  <si>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</si>
  <si>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</si>
  <si>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</si>
  <si>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</si>
  <si>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</si>
  <si>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</si>
  <si>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</si>
  <si>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</si>
  <si>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</si>
  <si>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</si>
  <si>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</si>
  <si>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</si>
  <si>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</si>
  <si>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</si>
  <si>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</si>
  <si>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</si>
  <si>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</si>
  <si>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</si>
  <si>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</si>
  <si>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</si>
  <si>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</si>
  <si>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</si>
  <si>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香川県丸亀市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</si>
  <si>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</si>
  <si>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</si>
  <si>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</si>
  <si>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</si>
  <si>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</si>
  <si>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</si>
  <si>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</si>
  <si>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</si>
  <si>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</si>
  <si>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</si>
  <si>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</si>
  <si>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</si>
  <si>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</si>
  <si>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</si>
  <si>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</si>
  <si>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</si>
  <si>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</si>
  <si>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</si>
  <si>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</si>
  <si>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</si>
  <si>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</si>
  <si>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</si>
  <si>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</si>
  <si>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</si>
  <si>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</si>
  <si>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</si>
  <si>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</si>
  <si>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</si>
  <si>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</si>
  <si>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</si>
  <si>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</si>
  <si>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</si>
  <si>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</si>
  <si>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</si>
  <si>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</si>
  <si>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</si>
  <si>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</si>
  <si>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</si>
  <si>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介護保険サービス事業特別会計</t>
    <phoneticPr fontId="5"/>
  </si>
  <si>
    <t>駐車場特別会計</t>
    <phoneticPr fontId="5"/>
  </si>
  <si>
    <t>モーターボート競走事業会計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</si>
  <si>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</si>
  <si>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</si>
  <si>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</si>
  <si>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</si>
  <si>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</si>
  <si>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</si>
  <si>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</si>
  <si>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</si>
  <si>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</si>
  <si>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</si>
  <si>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</si>
  <si>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</si>
  <si>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</si>
  <si>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</si>
  <si>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</si>
  <si>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</si>
  <si>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</si>
  <si>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</si>
  <si>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</si>
  <si>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</si>
  <si>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</si>
  <si>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</si>
  <si>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</si>
  <si>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</si>
  <si>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</si>
  <si>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</si>
  <si>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</si>
  <si>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</si>
  <si>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</si>
  <si>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</si>
  <si>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</si>
  <si>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</si>
  <si>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</si>
  <si>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</si>
  <si>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</si>
  <si>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</si>
  <si>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</si>
  <si>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</si>
  <si>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</si>
  <si>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</si>
  <si>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</si>
  <si>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</si>
  <si>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</si>
  <si>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</si>
  <si>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</si>
  <si>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</si>
  <si>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</si>
  <si>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</si>
  <si>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</si>
  <si>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</si>
  <si>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</si>
  <si>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</si>
  <si>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</si>
  <si>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</si>
  <si>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</si>
  <si>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</si>
  <si>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</si>
  <si>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</si>
  <si>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</si>
  <si>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</si>
  <si>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</si>
  <si>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</si>
  <si>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</si>
  <si>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</si>
  <si>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</si>
  <si>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</si>
  <si>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</si>
  <si>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</si>
  <si>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</si>
  <si>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</si>
  <si>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</si>
  <si>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(Ｆ)</t>
    <phoneticPr fontId="5"/>
  </si>
  <si>
    <t>介護保険サービス事業特別会計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</si>
  <si>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</si>
  <si>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</si>
  <si>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</si>
  <si>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</si>
  <si>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</si>
  <si>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</si>
  <si>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</si>
  <si>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</si>
  <si>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</si>
  <si>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</si>
  <si>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</si>
  <si>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</si>
  <si>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</si>
  <si>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</si>
  <si>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</si>
  <si>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</si>
  <si>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</si>
  <si>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</si>
  <si>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</si>
  <si>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</si>
  <si>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</si>
  <si>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</si>
  <si>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</si>
  <si>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</si>
  <si>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</si>
  <si>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</si>
  <si>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</si>
  <si>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</si>
  <si>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</si>
  <si>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</si>
  <si>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</si>
  <si>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</si>
  <si>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</si>
  <si>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</si>
  <si>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</si>
  <si>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</si>
  <si>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</si>
  <si>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</si>
  <si>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</si>
  <si>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</si>
  <si>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</si>
  <si>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</si>
  <si>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</si>
  <si>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</si>
  <si>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</si>
  <si>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</si>
  <si>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</si>
  <si>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</si>
  <si>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</si>
  <si>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</si>
  <si>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</si>
  <si>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</si>
  <si>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</si>
  <si>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</si>
  <si>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</si>
  <si>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</si>
  <si>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</si>
  <si>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</si>
  <si>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</si>
  <si>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</si>
  <si>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</si>
  <si>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</si>
  <si>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</si>
  <si>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</si>
  <si>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</si>
  <si>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</si>
  <si>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</si>
  <si>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</si>
  <si>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</si>
  <si>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</si>
  <si>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</si>
  <si>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</si>
  <si>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</si>
  <si>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</si>
  <si>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</si>
  <si>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</si>
  <si>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</si>
  <si>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</si>
  <si>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</si>
  <si>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</si>
  <si>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</si>
  <si>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</si>
  <si>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</si>
  <si>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6.15</t>
  </si>
  <si>
    <t>▲ 2.82</t>
  </si>
  <si>
    <t>モーターボート競走事業会計</t>
  </si>
  <si>
    <t>一般会計</t>
  </si>
  <si>
    <t>国民健康保険特別会計</t>
  </si>
  <si>
    <t>下水道事業会計</t>
  </si>
  <si>
    <t>介護保険特別会計</t>
  </si>
  <si>
    <t>後期高齢者医療特別会計</t>
  </si>
  <si>
    <t>駐車場特別会計</t>
  </si>
  <si>
    <t>国民健康保険診療所特別会計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</si>
  <si>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</si>
  <si>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</si>
  <si>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</si>
  <si>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</si>
  <si>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</si>
  <si>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</si>
  <si>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</si>
  <si>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</si>
  <si>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</si>
  <si>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丸亀市土地開発公社</t>
    <rPh sb="0" eb="2">
      <t>マルガメ</t>
    </rPh>
    <rPh sb="2" eb="3">
      <t>シ</t>
    </rPh>
    <rPh sb="3" eb="5">
      <t>トチ</t>
    </rPh>
    <rPh sb="5" eb="7">
      <t>カイハツ</t>
    </rPh>
    <rPh sb="7" eb="9">
      <t>コウシャ</t>
    </rPh>
    <phoneticPr fontId="2"/>
  </si>
  <si>
    <t>（公財）丸亀市福祉事業団</t>
    <rPh sb="1" eb="2">
      <t>コウ</t>
    </rPh>
    <rPh sb="2" eb="3">
      <t>ザイ</t>
    </rPh>
    <rPh sb="4" eb="7">
      <t>マルガメシ</t>
    </rPh>
    <rPh sb="7" eb="9">
      <t>フクシ</t>
    </rPh>
    <rPh sb="9" eb="12">
      <t>ジギョウダン</t>
    </rPh>
    <phoneticPr fontId="2"/>
  </si>
  <si>
    <t>（公財）丸亀市スポーツ協会</t>
    <rPh sb="1" eb="2">
      <t>コウ</t>
    </rPh>
    <rPh sb="2" eb="3">
      <t>ザイ</t>
    </rPh>
    <rPh sb="4" eb="7">
      <t>マルガメシ</t>
    </rPh>
    <rPh sb="11" eb="13">
      <t>キョウカイ</t>
    </rPh>
    <phoneticPr fontId="2"/>
  </si>
  <si>
    <t>（公財）ミモカ美術振興財団</t>
    <rPh sb="1" eb="2">
      <t>コウ</t>
    </rPh>
    <rPh sb="2" eb="3">
      <t>ザイ</t>
    </rPh>
    <rPh sb="7" eb="9">
      <t>ビジュツ</t>
    </rPh>
    <rPh sb="9" eb="11">
      <t>シンコウ</t>
    </rPh>
    <rPh sb="11" eb="13">
      <t>ザイダン</t>
    </rPh>
    <phoneticPr fontId="2"/>
  </si>
  <si>
    <t>（株）香川県中部流通センター</t>
    <rPh sb="1" eb="2">
      <t>カブ</t>
    </rPh>
    <rPh sb="3" eb="6">
      <t>カガワケン</t>
    </rPh>
    <rPh sb="6" eb="8">
      <t>チュウブ</t>
    </rPh>
    <rPh sb="8" eb="10">
      <t>リュウツウ</t>
    </rPh>
    <phoneticPr fontId="2"/>
  </si>
  <si>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</si>
  <si>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2">
      <t>チュウサン</t>
    </rPh>
    <rPh sb="2" eb="4">
      <t>コウイキ</t>
    </rPh>
    <rPh sb="4" eb="6">
      <t>ギョウセイ</t>
    </rPh>
    <rPh sb="6" eb="8">
      <t>ジム</t>
    </rPh>
    <rPh sb="8" eb="10">
      <t>クミアイ</t>
    </rPh>
    <rPh sb="17" eb="19">
      <t>マルガメ</t>
    </rPh>
    <phoneticPr fontId="2"/>
  </si>
  <si>
    <t>中讃広域行政事務組合（瀬戸グリーンセンター）</t>
    <rPh sb="0" eb="2">
      <t>チュウサン</t>
    </rPh>
    <rPh sb="2" eb="4">
      <t>コウイキ</t>
    </rPh>
    <rPh sb="4" eb="6">
      <t>ギョウセイ</t>
    </rPh>
    <rPh sb="6" eb="8">
      <t>ジム</t>
    </rPh>
    <rPh sb="8" eb="10">
      <t>クミアイ</t>
    </rPh>
    <rPh sb="11" eb="13">
      <t>セト</t>
    </rPh>
    <phoneticPr fontId="2"/>
  </si>
  <si>
    <t>中讃広域行政事務組合（仲善クリーンセンター）</t>
    <rPh sb="0" eb="2">
      <t>チュウサン</t>
    </rPh>
    <rPh sb="2" eb="4">
      <t>コウイキ</t>
    </rPh>
    <rPh sb="4" eb="6">
      <t>ギョウセイ</t>
    </rPh>
    <rPh sb="6" eb="8">
      <t>ジム</t>
    </rPh>
    <rPh sb="8" eb="10">
      <t>クミアイ</t>
    </rPh>
    <rPh sb="11" eb="12">
      <t>ナカ</t>
    </rPh>
    <rPh sb="12" eb="13">
      <t>ゼン</t>
    </rPh>
    <phoneticPr fontId="2"/>
  </si>
  <si>
    <t>まんのう町外三ケ市町山林組合</t>
    <rPh sb="4" eb="5">
      <t>チョウ</t>
    </rPh>
    <rPh sb="5" eb="6">
      <t>ホカ</t>
    </rPh>
    <rPh sb="6" eb="7">
      <t>ミ</t>
    </rPh>
    <rPh sb="8" eb="9">
      <t>シ</t>
    </rPh>
    <rPh sb="9" eb="10">
      <t>チョウ</t>
    </rPh>
    <rPh sb="10" eb="12">
      <t>サンリン</t>
    </rPh>
    <rPh sb="12" eb="14">
      <t>クミアイ</t>
    </rPh>
    <phoneticPr fontId="2"/>
  </si>
  <si>
    <t>まんのう町外三ケ市町（七箇地区）山林組合</t>
    <rPh sb="4" eb="5">
      <t>チョウ</t>
    </rPh>
    <rPh sb="5" eb="6">
      <t>ホカ</t>
    </rPh>
    <rPh sb="6" eb="7">
      <t>ミ</t>
    </rPh>
    <rPh sb="8" eb="9">
      <t>シ</t>
    </rPh>
    <rPh sb="9" eb="10">
      <t>チョウ</t>
    </rPh>
    <rPh sb="11" eb="12">
      <t>シチ</t>
    </rPh>
    <rPh sb="12" eb="13">
      <t>カ</t>
    </rPh>
    <rPh sb="13" eb="15">
      <t>チク</t>
    </rPh>
    <rPh sb="16" eb="18">
      <t>サンリン</t>
    </rPh>
    <rPh sb="18" eb="20">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</si>
  <si>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</si>
  <si>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</si>
  <si>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</si>
  <si>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香川県広域水道企業団（工業用水同事業）</t>
    <rPh sb="0" eb="3">
      <t>カガワケン</t>
    </rPh>
    <rPh sb="3" eb="5">
      <t>コウイキ</t>
    </rPh>
    <rPh sb="5" eb="7">
      <t>スイドウ</t>
    </rPh>
    <rPh sb="7" eb="9">
      <t>キギョウ</t>
    </rPh>
    <rPh sb="9" eb="10">
      <t>ダン</t>
    </rPh>
    <rPh sb="11" eb="13">
      <t>コウギョウ</t>
    </rPh>
    <rPh sb="13" eb="15">
      <t>ヨウスイ</t>
    </rPh>
    <rPh sb="15" eb="16">
      <t>ドウ</t>
    </rPh>
    <rPh sb="16" eb="18">
      <t>ジギョウ</t>
    </rPh>
    <phoneticPr fontId="2"/>
  </si>
  <si>
    <t>丸亀市大手町地区公共施設再編整備基金</t>
    <rPh sb="0" eb="3">
      <t>マルガメシ</t>
    </rPh>
    <rPh sb="3" eb="6">
      <t>オオテチョウ</t>
    </rPh>
    <rPh sb="6" eb="8">
      <t>チク</t>
    </rPh>
    <rPh sb="8" eb="10">
      <t>コウキョウ</t>
    </rPh>
    <rPh sb="10" eb="12">
      <t>シセツ</t>
    </rPh>
    <rPh sb="12" eb="14">
      <t>サイヘン</t>
    </rPh>
    <rPh sb="14" eb="16">
      <t>セイビ</t>
    </rPh>
    <rPh sb="16" eb="18">
      <t>キキン</t>
    </rPh>
    <phoneticPr fontId="5"/>
  </si>
  <si>
    <t>丸亀市合併振興基金</t>
    <rPh sb="0" eb="3">
      <t>マルガメシ</t>
    </rPh>
    <rPh sb="3" eb="5">
      <t>ガッペイ</t>
    </rPh>
    <rPh sb="5" eb="7">
      <t>シンコウ</t>
    </rPh>
    <rPh sb="7" eb="9">
      <t>キキン</t>
    </rPh>
    <phoneticPr fontId="5"/>
  </si>
  <si>
    <t>丸亀市モーターボート競走収益基金</t>
    <rPh sb="0" eb="3">
      <t>マルガメシ</t>
    </rPh>
    <rPh sb="10" eb="12">
      <t>キョウソウ</t>
    </rPh>
    <rPh sb="12" eb="14">
      <t>シュウエキ</t>
    </rPh>
    <rPh sb="14" eb="16">
      <t>キキン</t>
    </rPh>
    <phoneticPr fontId="5"/>
  </si>
  <si>
    <t>丸亀市史跡等整備基金</t>
    <rPh sb="0" eb="3">
      <t>マルガメシ</t>
    </rPh>
    <rPh sb="3" eb="5">
      <t>シセキ</t>
    </rPh>
    <rPh sb="5" eb="6">
      <t>トウ</t>
    </rPh>
    <rPh sb="6" eb="8">
      <t>セイビ</t>
    </rPh>
    <rPh sb="8" eb="10">
      <t>キキン</t>
    </rPh>
    <phoneticPr fontId="5"/>
  </si>
  <si>
    <t>丸亀市臨海工業地区施設管理基金</t>
    <rPh sb="0" eb="3">
      <t>マルガメシ</t>
    </rPh>
    <rPh sb="3" eb="5">
      <t>リンカイ</t>
    </rPh>
    <rPh sb="5" eb="7">
      <t>コウギョウ</t>
    </rPh>
    <rPh sb="7" eb="9">
      <t>チク</t>
    </rPh>
    <rPh sb="9" eb="11">
      <t>シセツ</t>
    </rPh>
    <rPh sb="11" eb="13">
      <t>カンリ</t>
    </rPh>
    <rPh sb="13" eb="15">
      <t>キキン</t>
    </rPh>
    <phoneticPr fontId="5"/>
  </si>
  <si>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</si>
  <si>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</si>
  <si>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</si>
  <si>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</si>
  <si>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</si>
  <si>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</si>
  <si>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</si>
  <si>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</si>
  <si>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</si>
  <si>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</si>
  <si>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</si>
  <si>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香川県丸亀市</t>
    <phoneticPr fontId="25"/>
  </si>
  <si>
    <t>歳出の状況（単位 千円・％）</t>
    <phoneticPr fontId="5"/>
  </si>
  <si>
    <t>-</t>
    <phoneticPr fontId="5"/>
  </si>
  <si>
    <t>　　　個人均等割</t>
    <phoneticPr fontId="5"/>
  </si>
  <si>
    <t>分離課税所得割交付金</t>
    <phoneticPr fontId="25"/>
  </si>
  <si>
    <t>　　　法人税割</t>
    <phoneticPr fontId="5"/>
  </si>
  <si>
    <t>　　都市計画税</t>
    <phoneticPr fontId="5"/>
  </si>
  <si>
    <t>　　うち一部事務組合負担金</t>
    <phoneticPr fontId="5"/>
  </si>
  <si>
    <t>　繰出金</t>
    <phoneticPr fontId="5"/>
  </si>
  <si>
    <t>　うち臨時財政対策債</t>
    <phoneticPr fontId="5"/>
  </si>
  <si>
    <t>災害復旧事業費</t>
    <phoneticPr fontId="5"/>
  </si>
  <si>
    <t>失業対策事業費</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</si>
  <si>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</si>
  <si>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</si>
  <si>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</si>
  <si>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</si>
  <si>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</si>
  <si>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地方債残高の減少や充当可能基金の増加により将来負担比率は微減となったが、学校施設の耐震・改修に活用した市債や合併特例債等の償還が本格化しているため、実質公債費比率は増加している。</t>
    <rPh sb="1" eb="4">
      <t>チホウサイ</t>
    </rPh>
    <rPh sb="4" eb="6">
      <t>ザンダカ</t>
    </rPh>
    <rPh sb="7" eb="9">
      <t>ゲンショウ</t>
    </rPh>
    <rPh sb="10" eb="12">
      <t>ジュウトウ</t>
    </rPh>
    <rPh sb="12" eb="14">
      <t>カノウ</t>
    </rPh>
    <rPh sb="14" eb="16">
      <t>キキン</t>
    </rPh>
    <rPh sb="17" eb="19">
      <t>ゾウカ</t>
    </rPh>
    <rPh sb="22" eb="24">
      <t>ショウライ</t>
    </rPh>
    <rPh sb="24" eb="26">
      <t>フタン</t>
    </rPh>
    <rPh sb="26" eb="28">
      <t>ヒリツ</t>
    </rPh>
    <rPh sb="29" eb="31">
      <t>ビゲン</t>
    </rPh>
    <rPh sb="37" eb="39">
      <t>ガッコウ</t>
    </rPh>
    <rPh sb="39" eb="41">
      <t>シセツ</t>
    </rPh>
    <rPh sb="42" eb="44">
      <t>タイシン</t>
    </rPh>
    <rPh sb="45" eb="47">
      <t>カイシュウ</t>
    </rPh>
    <rPh sb="48" eb="50">
      <t>カツヨウ</t>
    </rPh>
    <rPh sb="52" eb="54">
      <t>シサイ</t>
    </rPh>
    <rPh sb="55" eb="57">
      <t>ガッペイ</t>
    </rPh>
    <rPh sb="57" eb="59">
      <t>トクレイ</t>
    </rPh>
    <rPh sb="59" eb="60">
      <t>サイ</t>
    </rPh>
    <rPh sb="60" eb="61">
      <t>ナド</t>
    </rPh>
    <rPh sb="62" eb="64">
      <t>ショウカン</t>
    </rPh>
    <rPh sb="65" eb="68">
      <t>ホンカクカ</t>
    </rPh>
    <rPh sb="75" eb="77">
      <t>ジッシツ</t>
    </rPh>
    <rPh sb="77" eb="80">
      <t>コウサイヒ</t>
    </rPh>
    <rPh sb="80" eb="82">
      <t>ヒリツ</t>
    </rPh>
    <rPh sb="83" eb="85">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</si>
  <si>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</si>
  <si>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</si>
  <si>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</si>
  <si>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3年度は、令和2年度の新庁舎整備が一段落し、普通建設事業の量が減少したことなどから有形固定資産減価償却率は微増となったが、将来負担比率については、地方債残高の減少や、モーターボート競走事業会計からの繰入金を基金に積み立てたことにより充当可能基金が増加したため微減となった。</t>
    <rPh sb="1" eb="3">
      <t>レイワ</t>
    </rPh>
    <rPh sb="4" eb="6">
      <t>ネンド</t>
    </rPh>
    <rPh sb="8" eb="10">
      <t>レイワ</t>
    </rPh>
    <rPh sb="11" eb="13">
      <t>ネンド</t>
    </rPh>
    <rPh sb="14" eb="17">
      <t>シンチョウシャ</t>
    </rPh>
    <rPh sb="17" eb="19">
      <t>セイビ</t>
    </rPh>
    <rPh sb="20" eb="23">
      <t>イチダンラク</t>
    </rPh>
    <rPh sb="25" eb="27">
      <t>フツウ</t>
    </rPh>
    <rPh sb="27" eb="29">
      <t>ケンセツ</t>
    </rPh>
    <rPh sb="76" eb="79">
      <t>チホウサイ</t>
    </rPh>
    <rPh sb="79" eb="81">
      <t>ザンダカ</t>
    </rPh>
    <rPh sb="82" eb="84">
      <t>ゲンショウ</t>
    </rPh>
    <rPh sb="93" eb="95">
      <t>キョウソウ</t>
    </rPh>
    <rPh sb="95" eb="97">
      <t>ジギョウ</t>
    </rPh>
    <rPh sb="97" eb="99">
      <t>カイケイ</t>
    </rPh>
    <rPh sb="102" eb="104">
      <t>クリイレ</t>
    </rPh>
    <rPh sb="104" eb="105">
      <t>キン</t>
    </rPh>
    <rPh sb="106" eb="108">
      <t>キキン</t>
    </rPh>
    <rPh sb="109" eb="110">
      <t>ツ</t>
    </rPh>
    <rPh sb="111" eb="112">
      <t>タ</t>
    </rPh>
    <rPh sb="119" eb="121">
      <t>ジュウトウ</t>
    </rPh>
    <rPh sb="121" eb="123">
      <t>カノウ</t>
    </rPh>
    <rPh sb="123" eb="125">
      <t>キキン</t>
    </rPh>
    <rPh sb="126" eb="128">
      <t>ゾウカ</t>
    </rPh>
    <rPh sb="132" eb="134">
      <t>ビゲン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</si>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</sst>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4584-4D20-8695-1369496C60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35573</c:v>
                </c:pt>
                <c:pt idx="1">
                  <c:v>53401</c:v>
                </c:pt>
                <c:pt idx="2">
                  <c:v>71596</c:v>
                </c:pt>
                <c:pt idx="3">
                  <c:v>108739</c:v>
                </c:pt>
                <c:pt idx="4">
                  <c:v>56365</c:v>
                </c:pt>
              </c:numCache>
            </c:numRef>
          </c:val>
          <c:smooth val="0"/>
          <c:extLst>
            <c:ext xmlns:c16="http://schemas.microsoft.com/office/drawing/2014/chart" uri="{C3380CC4-5D6E-409C-BE32-E72D297353CC}">
              <c16:uniqueId val="{00000001-4584-4D20-8695-1369496C60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0.75</c:v>
                </c:pt>
                <c:pt idx="2">
                  <c:v>1.1399999999999999</c:v>
                </c:pt>
                <c:pt idx="3">
                  <c:v>0.89</c:v>
                </c:pt>
                <c:pt idx="4">
                  <c:v>2.97</c:v>
                </c:pt>
              </c:numCache>
            </c:numRef>
          </c:val>
          <c:extLst>
            <c:ext xmlns:c16="http://schemas.microsoft.com/office/drawing/2014/chart" uri="{C3380CC4-5D6E-409C-BE32-E72D297353CC}">
              <c16:uniqueId val="{00000000-AE9D-45F0-A7AB-DA4601D6F8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23.28</c:v>
                </c:pt>
                <c:pt idx="1">
                  <c:v>17.95</c:v>
                </c:pt>
                <c:pt idx="2">
                  <c:v>14.83</c:v>
                </c:pt>
                <c:pt idx="3">
                  <c:v>14.81</c:v>
                </c:pt>
                <c:pt idx="4">
                  <c:v>20.68</c:v>
                </c:pt>
              </c:numCache>
            </c:numRef>
          </c:val>
          <c:extLst>
            <c:ext xmlns:c16="http://schemas.microsoft.com/office/drawing/2014/chart" uri="{C3380CC4-5D6E-409C-BE32-E72D297353CC}">
              <c16:uniqueId val="{00000001-AE9D-45F0-A7AB-DA4601D6F8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-6.15</c:v>
                </c:pt>
                <c:pt idx="2">
                  <c:v>-2.82</c:v>
                </c:pt>
                <c:pt idx="3">
                  <c:v>0.36</c:v>
                </c:pt>
                <c:pt idx="4">
                  <c:v>8.66</c:v>
                </c:pt>
              </c:numCache>
            </c:numRef>
          </c:val>
          <c:smooth val="0"/>
          <c:extLst>
            <c:ext xmlns:c16="http://schemas.microsoft.com/office/drawing/2014/chart" uri="{C3380CC4-5D6E-409C-BE32-E72D297353CC}">
              <c16:uniqueId val="{00000002-AE9D-45F0-A7AB-DA4601D6F8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378-49A0-9FDD-4B2F6BD646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78-49A0-9FDD-4B2F6BD6466D}"/>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78-49A0-9FDD-4B2F6BD6466D}"/>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9378-49A0-9FDD-4B2F6BD6466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4-9378-49A0-9FDD-4B2F6BD646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1.33</c:v>
                </c:pt>
                <c:pt idx="2">
                  <c:v>#N/A</c:v>
                </c:pt>
                <c:pt idx="3">
                  <c:v>0.83</c:v>
                </c:pt>
                <c:pt idx="4">
                  <c:v>#N/A</c:v>
                </c:pt>
                <c:pt idx="5">
                  <c:v>1.23</c:v>
                </c:pt>
                <c:pt idx="6">
                  <c:v>#N/A</c:v>
                </c:pt>
                <c:pt idx="7">
                  <c:v>1.05</c:v>
                </c:pt>
                <c:pt idx="8">
                  <c:v>#N/A</c:v>
                </c:pt>
                <c:pt idx="9">
                  <c:v>0.75</c:v>
                </c:pt>
              </c:numCache>
            </c:numRef>
          </c:val>
          <c:extLst>
            <c:ext xmlns:c16="http://schemas.microsoft.com/office/drawing/2014/chart" uri="{C3380CC4-5D6E-409C-BE32-E72D297353CC}">
              <c16:uniqueId val="{00000005-9378-49A0-9FDD-4B2F6BD6466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1.72</c:v>
                </c:pt>
                <c:pt idx="8">
                  <c:v>#N/A</c:v>
                </c:pt>
                <c:pt idx="9">
                  <c:v>2.2400000000000002</c:v>
                </c:pt>
              </c:numCache>
            </c:numRef>
          </c:val>
          <c:extLst>
            <c:ext xmlns:c16="http://schemas.microsoft.com/office/drawing/2014/chart" uri="{C3380CC4-5D6E-409C-BE32-E72D297353CC}">
              <c16:uniqueId val="{00000006-9378-49A0-9FDD-4B2F6BD6466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1.79</c:v>
                </c:pt>
                <c:pt idx="2">
                  <c:v>#N/A</c:v>
                </c:pt>
                <c:pt idx="3">
                  <c:v>1.22</c:v>
                </c:pt>
                <c:pt idx="4">
                  <c:v>#N/A</c:v>
                </c:pt>
                <c:pt idx="5">
                  <c:v>1.36</c:v>
                </c:pt>
                <c:pt idx="6">
                  <c:v>#N/A</c:v>
                </c:pt>
                <c:pt idx="7">
                  <c:v>1.97</c:v>
                </c:pt>
                <c:pt idx="8">
                  <c:v>#N/A</c:v>
                </c:pt>
                <c:pt idx="9">
                  <c:v>2.66</c:v>
                </c:pt>
              </c:numCache>
            </c:numRef>
          </c:val>
          <c:extLst>
            <c:ext xmlns:c16="http://schemas.microsoft.com/office/drawing/2014/chart" uri="{C3380CC4-5D6E-409C-BE32-E72D297353CC}">
              <c16:uniqueId val="{00000007-9378-49A0-9FDD-4B2F6BD646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1.97</c:v>
                </c:pt>
                <c:pt idx="2">
                  <c:v>#N/A</c:v>
                </c:pt>
                <c:pt idx="3">
                  <c:v>0.75</c:v>
                </c:pt>
                <c:pt idx="4">
                  <c:v>#N/A</c:v>
                </c:pt>
                <c:pt idx="5">
                  <c:v>1.1299999999999999</c:v>
                </c:pt>
                <c:pt idx="6">
                  <c:v>#N/A</c:v>
                </c:pt>
                <c:pt idx="7">
                  <c:v>0.88</c:v>
                </c:pt>
                <c:pt idx="8">
                  <c:v>#N/A</c:v>
                </c:pt>
                <c:pt idx="9">
                  <c:v>2.96</c:v>
                </c:pt>
              </c:numCache>
            </c:numRef>
          </c:val>
          <c:extLst>
            <c:ext xmlns:c16="http://schemas.microsoft.com/office/drawing/2014/chart" uri="{C3380CC4-5D6E-409C-BE32-E72D297353CC}">
              <c16:uniqueId val="{00000008-9378-49A0-9FDD-4B2F6BD6466D}"/>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102.78</c:v>
                </c:pt>
                <c:pt idx="2">
                  <c:v>#N/A</c:v>
                </c:pt>
                <c:pt idx="3">
                  <c:v>62.47</c:v>
                </c:pt>
                <c:pt idx="4">
                  <c:v>#N/A</c:v>
                </c:pt>
                <c:pt idx="5">
                  <c:v>87.94</c:v>
                </c:pt>
                <c:pt idx="6">
                  <c:v>#N/A</c:v>
                </c:pt>
                <c:pt idx="7">
                  <c:v>124.27</c:v>
                </c:pt>
                <c:pt idx="8">
                  <c:v>#N/A</c:v>
                </c:pt>
                <c:pt idx="9">
                  <c:v>149.86000000000001</c:v>
                </c:pt>
              </c:numCache>
            </c:numRef>
          </c:val>
          <c:extLst>
            <c:ext xmlns:c16="http://schemas.microsoft.com/office/drawing/2014/chart" uri="{C3380CC4-5D6E-409C-BE32-E72D297353CC}">
              <c16:uniqueId val="{00000009-9378-49A0-9FDD-4B2F6BD646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4153</c:v>
                </c:pt>
                <c:pt idx="5">
                  <c:v>4157</c:v>
                </c:pt>
                <c:pt idx="8">
                  <c:v>4227</c:v>
                </c:pt>
                <c:pt idx="11">
                  <c:v>4354</c:v>
                </c:pt>
                <c:pt idx="14">
                  <c:v>4341</c:v>
                </c:pt>
              </c:numCache>
            </c:numRef>
          </c:val>
          <c:extLst>
            <c:ext xmlns:c16="http://schemas.microsoft.com/office/drawing/2014/chart" uri="{C3380CC4-5D6E-409C-BE32-E72D297353CC}">
              <c16:uniqueId val="{00000000-5960-40CA-8522-BCAC18BB77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60-40CA-8522-BCAC18BB77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5960-40CA-8522-BCAC18BB77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88</c:v>
                </c:pt>
                <c:pt idx="6">
                  <c:v>65</c:v>
                </c:pt>
                <c:pt idx="9">
                  <c:v>65</c:v>
                </c:pt>
                <c:pt idx="12">
                  <c:v>67</c:v>
                </c:pt>
              </c:numCache>
            </c:numRef>
          </c:val>
          <c:extLst>
            <c:ext xmlns:c16="http://schemas.microsoft.com/office/drawing/2014/chart" uri="{C3380CC4-5D6E-409C-BE32-E72D297353CC}">
              <c16:uniqueId val="{00000003-5960-40CA-8522-BCAC18BB77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511</c:v>
                </c:pt>
                <c:pt idx="3">
                  <c:v>495</c:v>
                </c:pt>
                <c:pt idx="6">
                  <c:v>619</c:v>
                </c:pt>
                <c:pt idx="9">
                  <c:v>659</c:v>
                </c:pt>
                <c:pt idx="12">
                  <c:v>676</c:v>
                </c:pt>
              </c:numCache>
            </c:numRef>
          </c:val>
          <c:extLst>
            <c:ext xmlns:c16="http://schemas.microsoft.com/office/drawing/2014/chart" uri="{C3380CC4-5D6E-409C-BE32-E72D297353CC}">
              <c16:uniqueId val="{00000004-5960-40CA-8522-BCAC18BB77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60-40CA-8522-BCAC18BB77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60-40CA-8522-BCAC18BB77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4631</c:v>
                </c:pt>
                <c:pt idx="3">
                  <c:v>5132</c:v>
                </c:pt>
                <c:pt idx="6">
                  <c:v>5491</c:v>
                </c:pt>
                <c:pt idx="9">
                  <c:v>5769</c:v>
                </c:pt>
                <c:pt idx="12">
                  <c:v>5849</c:v>
                </c:pt>
              </c:numCache>
            </c:numRef>
          </c:val>
          <c:extLst>
            <c:ext xmlns:c16="http://schemas.microsoft.com/office/drawing/2014/chart" uri="{C3380CC4-5D6E-409C-BE32-E72D297353CC}">
              <c16:uniqueId val="{00000007-5960-40CA-8522-BCAC18BB77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1042</c:v>
                </c:pt>
                <c:pt idx="2">
                  <c:v>#N/A</c:v>
                </c:pt>
                <c:pt idx="3">
                  <c:v>#N/A</c:v>
                </c:pt>
                <c:pt idx="4">
                  <c:v>1561</c:v>
                </c:pt>
                <c:pt idx="5">
                  <c:v>#N/A</c:v>
                </c:pt>
                <c:pt idx="6">
                  <c:v>#N/A</c:v>
                </c:pt>
                <c:pt idx="7">
                  <c:v>1951</c:v>
                </c:pt>
                <c:pt idx="8">
                  <c:v>#N/A</c:v>
                </c:pt>
                <c:pt idx="9">
                  <c:v>#N/A</c:v>
                </c:pt>
                <c:pt idx="10">
                  <c:v>2142</c:v>
                </c:pt>
                <c:pt idx="11">
                  <c:v>#N/A</c:v>
                </c:pt>
                <c:pt idx="12">
                  <c:v>#N/A</c:v>
                </c:pt>
                <c:pt idx="13">
                  <c:v>2254</c:v>
                </c:pt>
                <c:pt idx="14">
                  <c:v>#N/A</c:v>
                </c:pt>
              </c:numCache>
            </c:numRef>
          </c:val>
          <c:smooth val="0"/>
          <c:extLst>
            <c:ext xmlns:c16="http://schemas.microsoft.com/office/drawing/2014/chart" uri="{C3380CC4-5D6E-409C-BE32-E72D297353CC}">
              <c16:uniqueId val="{00000008-5960-40CA-8522-BCAC18BB77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45006</c:v>
                </c:pt>
                <c:pt idx="5">
                  <c:v>45122</c:v>
                </c:pt>
                <c:pt idx="8">
                  <c:v>44549</c:v>
                </c:pt>
                <c:pt idx="11">
                  <c:v>45945</c:v>
                </c:pt>
                <c:pt idx="14">
                  <c:v>44786</c:v>
                </c:pt>
              </c:numCache>
            </c:numRef>
          </c:val>
          <c:extLst>
            <c:ext xmlns:c16="http://schemas.microsoft.com/office/drawing/2014/chart" uri="{C3380CC4-5D6E-409C-BE32-E72D297353CC}">
              <c16:uniqueId val="{00000000-79C0-4062-B24B-E900842EC3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1400</c:v>
                </c:pt>
                <c:pt idx="5">
                  <c:v>1133</c:v>
                </c:pt>
                <c:pt idx="8">
                  <c:v>945</c:v>
                </c:pt>
                <c:pt idx="11">
                  <c:v>779</c:v>
                </c:pt>
                <c:pt idx="14">
                  <c:v>1133</c:v>
                </c:pt>
              </c:numCache>
            </c:numRef>
          </c:val>
          <c:extLst>
            <c:ext xmlns:c16="http://schemas.microsoft.com/office/drawing/2014/chart" uri="{C3380CC4-5D6E-409C-BE32-E72D297353CC}">
              <c16:uniqueId val="{00000001-79C0-4062-B24B-E900842EC3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11893</c:v>
                </c:pt>
                <c:pt idx="5">
                  <c:v>26619</c:v>
                </c:pt>
                <c:pt idx="8">
                  <c:v>24897</c:v>
                </c:pt>
                <c:pt idx="11">
                  <c:v>21236</c:v>
                </c:pt>
                <c:pt idx="14">
                  <c:v>22554</c:v>
                </c:pt>
              </c:numCache>
            </c:numRef>
          </c:val>
          <c:extLst>
            <c:ext xmlns:c16="http://schemas.microsoft.com/office/drawing/2014/chart" uri="{C3380CC4-5D6E-409C-BE32-E72D297353CC}">
              <c16:uniqueId val="{00000002-79C0-4062-B24B-E900842EC3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C0-4062-B24B-E900842EC3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C0-4062-B24B-E900842EC3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147</c:v>
                </c:pt>
                <c:pt idx="3">
                  <c:v>0</c:v>
                </c:pt>
                <c:pt idx="6">
                  <c:v>0</c:v>
                </c:pt>
                <c:pt idx="9">
                  <c:v>0</c:v>
                </c:pt>
                <c:pt idx="12">
                  <c:v>0</c:v>
                </c:pt>
              </c:numCache>
            </c:numRef>
          </c:val>
          <c:extLst>
            <c:ext xmlns:c16="http://schemas.microsoft.com/office/drawing/2014/chart" uri="{C3380CC4-5D6E-409C-BE32-E72D297353CC}">
              <c16:uniqueId val="{00000005-79C0-4062-B24B-E900842EC3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6586</c:v>
                </c:pt>
                <c:pt idx="3">
                  <c:v>6000</c:v>
                </c:pt>
                <c:pt idx="6">
                  <c:v>6016</c:v>
                </c:pt>
                <c:pt idx="9">
                  <c:v>5963</c:v>
                </c:pt>
                <c:pt idx="12">
                  <c:v>5863</c:v>
                </c:pt>
              </c:numCache>
            </c:numRef>
          </c:val>
          <c:extLst>
            <c:ext xmlns:c16="http://schemas.microsoft.com/office/drawing/2014/chart" uri="{C3380CC4-5D6E-409C-BE32-E72D297353CC}">
              <c16:uniqueId val="{00000006-79C0-4062-B24B-E900842EC3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396</c:v>
                </c:pt>
                <c:pt idx="3">
                  <c:v>657</c:v>
                </c:pt>
                <c:pt idx="6">
                  <c:v>650</c:v>
                </c:pt>
                <c:pt idx="9">
                  <c:v>599</c:v>
                </c:pt>
                <c:pt idx="12">
                  <c:v>557</c:v>
                </c:pt>
              </c:numCache>
            </c:numRef>
          </c:val>
          <c:extLst>
            <c:ext xmlns:c16="http://schemas.microsoft.com/office/drawing/2014/chart" uri="{C3380CC4-5D6E-409C-BE32-E72D297353CC}">
              <c16:uniqueId val="{00000007-79C0-4062-B24B-E900842EC3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6548</c:v>
                </c:pt>
                <c:pt idx="3">
                  <c:v>5753</c:v>
                </c:pt>
                <c:pt idx="6">
                  <c:v>6293</c:v>
                </c:pt>
                <c:pt idx="9">
                  <c:v>7128</c:v>
                </c:pt>
                <c:pt idx="12">
                  <c:v>8667</c:v>
                </c:pt>
              </c:numCache>
            </c:numRef>
          </c:val>
          <c:extLst>
            <c:ext xmlns:c16="http://schemas.microsoft.com/office/drawing/2014/chart" uri="{C3380CC4-5D6E-409C-BE32-E72D297353CC}">
              <c16:uniqueId val="{00000008-79C0-4062-B24B-E900842EC3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1895</c:v>
                </c:pt>
                <c:pt idx="3">
                  <c:v>1793</c:v>
                </c:pt>
                <c:pt idx="6">
                  <c:v>1283</c:v>
                </c:pt>
                <c:pt idx="9">
                  <c:v>964</c:v>
                </c:pt>
                <c:pt idx="12">
                  <c:v>826</c:v>
                </c:pt>
              </c:numCache>
            </c:numRef>
          </c:val>
          <c:extLst>
            <c:ext xmlns:c16="http://schemas.microsoft.com/office/drawing/2014/chart" uri="{C3380CC4-5D6E-409C-BE32-E72D297353CC}">
              <c16:uniqueId val="{00000009-79C0-4062-B24B-E900842EC3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55433</c:v>
                </c:pt>
                <c:pt idx="3">
                  <c:v>55888</c:v>
                </c:pt>
                <c:pt idx="6">
                  <c:v>56551</c:v>
                </c:pt>
                <c:pt idx="9">
                  <c:v>58841</c:v>
                </c:pt>
                <c:pt idx="12">
                  <c:v>58057</c:v>
                </c:pt>
              </c:numCache>
            </c:numRef>
          </c:val>
          <c:extLst>
            <c:ext xmlns:c16="http://schemas.microsoft.com/office/drawing/2014/chart" uri="{C3380CC4-5D6E-409C-BE32-E72D297353CC}">
              <c16:uniqueId val="{0000000A-79C0-4062-B24B-E900842EC3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12707</c:v>
                </c:pt>
                <c:pt idx="2">
                  <c:v>#N/A</c:v>
                </c:pt>
                <c:pt idx="3">
                  <c:v>#N/A</c:v>
                </c:pt>
                <c:pt idx="4">
                  <c:v>0</c:v>
                </c:pt>
                <c:pt idx="5">
                  <c:v>#N/A</c:v>
                </c:pt>
                <c:pt idx="6">
                  <c:v>#N/A</c:v>
                </c:pt>
                <c:pt idx="7">
                  <c:v>401</c:v>
                </c:pt>
                <c:pt idx="8">
                  <c:v>#N/A</c:v>
                </c:pt>
                <c:pt idx="9">
                  <c:v>#N/A</c:v>
                </c:pt>
                <c:pt idx="10">
                  <c:v>5535</c:v>
                </c:pt>
                <c:pt idx="11">
                  <c:v>#N/A</c:v>
                </c:pt>
                <c:pt idx="12">
                  <c:v>#N/A</c:v>
                </c:pt>
                <c:pt idx="13">
                  <c:v>5499</c:v>
                </c:pt>
                <c:pt idx="14">
                  <c:v>#N/A</c:v>
                </c:pt>
              </c:numCache>
            </c:numRef>
          </c:val>
          <c:smooth val="0"/>
          <c:extLst>
            <c:ext xmlns:c16="http://schemas.microsoft.com/office/drawing/2014/chart" uri="{C3380CC4-5D6E-409C-BE32-E72D297353CC}">
              <c16:uniqueId val="{0000000B-79C0-4062-B24B-E900842EC3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3706</c:v>
                </c:pt>
                <c:pt idx="1">
                  <c:v>3853</c:v>
                </c:pt>
                <c:pt idx="2">
                  <c:v>5633</c:v>
                </c:pt>
              </c:numCache>
            </c:numRef>
          </c:val>
          <c:extLst>
            <c:ext xmlns:c16="http://schemas.microsoft.com/office/drawing/2014/chart" uri="{C3380CC4-5D6E-409C-BE32-E72D297353CC}">
              <c16:uniqueId val="{00000000-0F64-467E-B313-9752DC7B93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c:v>
                </c:pt>
                <c:pt idx="1">
                  <c:v>20</c:v>
                </c:pt>
                <c:pt idx="2">
                  <c:v>543</c:v>
                </c:pt>
              </c:numCache>
            </c:numRef>
          </c:val>
          <c:extLst>
            <c:ext xmlns:c16="http://schemas.microsoft.com/office/drawing/2014/chart" uri="{C3380CC4-5D6E-409C-BE32-E72D297353CC}">
              <c16:uniqueId val="{00000001-0F64-467E-B313-9752DC7B93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22004</c:v>
                </c:pt>
                <c:pt idx="1">
                  <c:v>18098</c:v>
                </c:pt>
                <c:pt idx="2">
                  <c:v>16900</c:v>
                </c:pt>
              </c:numCache>
            </c:numRef>
          </c:val>
          <c:extLst>
            <c:ext xmlns:c16="http://schemas.microsoft.com/office/drawing/2014/chart" uri="{C3380CC4-5D6E-409C-BE32-E72D297353CC}">
              <c16:uniqueId val="{00000002-0F64-467E-B313-9752DC7B93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{F5C9F224-745B-4657-B0C7-A8C18B418596}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CB7-45FE-BD17-EA98C91D9D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{CB682012-26CF-4A1E-8713-53D8D9D349D3}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B7-45FE-BD17-EA98C91D9D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{9E458828-D353-4837-9E02-C9E2A7E79129}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B7-45FE-BD17-EA98C91D9D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{618A163E-A9FC-4D8B-94A8-3D8E21B8689E}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B7-45FE-BD17-EA98C91D9D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{08716516-0E2E-461E-8F2E-493514545BA5}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B7-45FE-BD17-EA98C91D9D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{EBBE6204-B745-4581-8D70-F54BFBAF347A}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CB7-45FE-BD17-EA98C91D9D75}"/>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{DDD84FFA-1692-4A8E-B46C-DCBB1DC32340}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CB7-45FE-BD17-EA98C91D9D75}"/>
                </c:ext>
              </c:extLst>
            </c:dLbl>
            <c:dLbl>
              <c:idx val="24"/>
              <c:layout>
                <c:manualLayout>
                  <c:x val="0"/>
                  <c:y val="1.269523930302290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{6E99C574-1E07-4DD5-BF00-52674384C28E}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CB7-45FE-BD17-EA98C91D9D75}"/>
                </c:ext>
              </c:extLst>
            </c:dLbl>
            <c:dLbl>
              <c:idx val="32"/>
              <c:layout>
                <c:manualLayout>
                  <c:x val="0"/>
                  <c:y val="-1.2695239303022908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{FE54F6F1-DAE3-48B7-9367-D9F0BEDEC025}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CB7-45FE-BD17-EA98C91D9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47.1</c:v>
                </c:pt>
                <c:pt idx="16">
                  <c:v>48.1</c:v>
                </c:pt>
                <c:pt idx="24">
                  <c:v>47</c:v>
                </c:pt>
                <c:pt idx="32">
                  <c:v>47.3</c:v>
                </c:pt>
              </c:numCache>
            </c:numRef>
          </c:xVal>
          <c:yVal>
            <c:numRef>
              <c:f>公会計指標分析・財政指標組合せ分析表!$BP$51:$DC$51</c:f>
              <c:numCache>
                <c:formatCode>#,##0.0;"▲ "#,##0.0</c:formatCode>
                <c:ptCount val="40"/>
                <c:pt idx="0">
                  <c:v>61.7</c:v>
                </c:pt>
                <c:pt idx="16">
                  <c:v>1.9</c:v>
                </c:pt>
                <c:pt idx="24">
                  <c:v>25.5</c:v>
                </c:pt>
                <c:pt idx="32">
                  <c:v>23.9</c:v>
                </c:pt>
              </c:numCache>
            </c:numRef>
          </c:yVal>
          <c:smooth val="0"/>
          <c:extLst>
            <c:ext xmlns:c16="http://schemas.microsoft.com/office/drawing/2014/chart" uri="{C3380CC4-5D6E-409C-BE32-E72D297353CC}">
              <c16:uniqueId val="{00000009-8CB7-45FE-BD17-EA98C91D9D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{F0DB84C6-77A0-422E-9ED5-FC328F89733C}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CB7-45FE-BD17-EA98C91D9D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{5FAD9BB6-367B-4221-801D-2AE04510DFD4}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B7-45FE-BD17-EA98C91D9D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{CAAF49C5-DA11-4A64-BCBB-5AEC63F3840F}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B7-45FE-BD17-EA98C91D9D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{87899F6E-2193-4682-8E35-3F66D0E87740}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B7-45FE-BD17-EA98C91D9D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{DD921DD8-05F7-4536-87B5-03CB631AA605}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B7-45FE-BD17-EA98C91D9D75}"/>
                </c:ext>
              </c:extLst>
            </c:dLbl>
            <c:dLbl>
              <c:idx val="8"/>
              <c:layout>
                <c:manualLayout>
                  <c:x val="-2.128728744528961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{FD352345-7E88-45D0-B3C4-9DD537D3E9E2}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CB7-45FE-BD17-EA98C91D9D75}"/>
                </c:ext>
              </c:extLst>
            </c:dLbl>
            <c:dLbl>
              <c:idx val="16"/>
              <c:layout>
                <c:manualLayout>
                  <c:x val="-4.2873663674516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{E9A99128-DBD6-4588-8639-454AD2E75CE0}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CB7-45FE-BD17-EA98C91D9D7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{E721DDD7-B94B-4131-BBF4-9787C2E3C8FB}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CB7-45FE-BD17-EA98C91D9D7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{1D82AEF1-88F6-4229-953D-9C6AAC62E8A3}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CB7-45FE-BD17-EA98C91D9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8CB7-45FE-BD17-EA98C91D9D7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{150624F1-3421-45E1-9191-39E03C096F34}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F09-44A4-999E-C8D34D3586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{A0E4D278-B6F5-4E49-982C-0CAAA65A1033}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9-44A4-999E-C8D34D3586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{5DBFA953-1D6C-408B-AD98-199B9EFCDCA5}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9-44A4-999E-C8D34D3586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{DBDE0878-B0FB-45B5-9824-61923E773FDC}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9-44A4-999E-C8D34D3586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{B9F25F08-C0C3-4F10-85DB-79FC69F546BD}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9-44A4-999E-C8D34D35860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{7977CC68-4DFB-4E7E-AFB3-4B339308D239}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F09-44A4-999E-C8D34D35860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{5E75E06C-9FD7-4737-AF6C-059DF4121B9B}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F09-44A4-999E-C8D34D35860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{18F51B97-98A8-412B-BA5F-A874B5AC36E7}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F09-44A4-999E-C8D34D35860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{F8A12EF9-DC35-4A30-9D39-2D8ACA32128F}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F09-44A4-999E-C8D34D3586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5.8</c:v>
                </c:pt>
                <c:pt idx="16">
                  <c:v>7.2</c:v>
                </c:pt>
                <c:pt idx="24">
                  <c:v>8.9</c:v>
                </c:pt>
                <c:pt idx="32">
                  <c:v>9.6</c:v>
                </c:pt>
              </c:numCache>
            </c:numRef>
          </c:xVal>
          <c:yVal>
            <c:numRef>
              <c:f>公会計指標分析・財政指標組合せ分析表!$BP$73:$DC$73</c:f>
              <c:numCache>
                <c:formatCode>#,##0.0;"▲ "#,##0.0</c:formatCode>
                <c:ptCount val="40"/>
                <c:pt idx="0">
                  <c:v>61.7</c:v>
                </c:pt>
                <c:pt idx="16">
                  <c:v>1.9</c:v>
                </c:pt>
                <c:pt idx="24">
                  <c:v>25.5</c:v>
                </c:pt>
                <c:pt idx="32">
                  <c:v>23.9</c:v>
                </c:pt>
              </c:numCache>
            </c:numRef>
          </c:yVal>
          <c:smooth val="0"/>
          <c:extLst>
            <c:ext xmlns:c16="http://schemas.microsoft.com/office/drawing/2014/chart" uri="{C3380CC4-5D6E-409C-BE32-E72D297353CC}">
              <c16:uniqueId val="{00000009-EF09-44A4-999E-C8D34D3586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33770527205725E-2"/>
                  <c:y val="-6.96052899260021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{A62BDB48-C50C-495F-A20B-3216A18BAAA7}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F09-44A4-999E-C8D34D35860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{6A24B931-E8FF-47C2-9E68-89D0D1DE14B7}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9-44A4-999E-C8D34D3586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{402D0E0F-54CC-4AC6-9A83-60FDF41B4D7D}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9-44A4-999E-C8D34D3586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{6B4A65C8-4D3D-4A3F-A78B-6432D62B5A8F}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9-44A4-999E-C8D34D3586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{15BC1787-6E26-4E54-9579-4B3E076D2D1F}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9-44A4-999E-C8D34D358602}"/>
                </c:ext>
              </c:extLst>
            </c:dLbl>
            <c:dLbl>
              <c:idx val="8"/>
              <c:layout>
                <c:manualLayout>
                  <c:x val="-2.5234635610509329E-2"/>
                  <c:y val="-8.59275625091187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{870676E6-4547-4B6E-B4E0-39B75B614DA3}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F09-44A4-999E-C8D34D358602}"/>
                </c:ext>
              </c:extLst>
            </c:dLbl>
            <c:dLbl>
              <c:idx val="16"/>
              <c:layout>
                <c:manualLayout>
                  <c:x val="-3.8033698733677158E-2"/>
                  <c:y val="-6.5298337496840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{AC9CD55B-9167-4B6C-889D-59ED3F358433}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F09-44A4-999E-C8D34D358602}"/>
                </c:ext>
              </c:extLst>
            </c:dLbl>
            <c:dLbl>
              <c:idx val="24"/>
              <c:layout>
                <c:manualLayout>
                  <c:x val="-2.5234563816980492E-2"/>
                  <c:y val="-3.262964695696373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{332B1581-FF79-48BA-97EC-E168B72DBB59}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F09-44A4-999E-C8D34D358602}"/>
                </c:ext>
              </c:extLst>
            </c:dLbl>
            <c:dLbl>
              <c:idx val="32"/>
              <c:layout>
                <c:manualLayout>
                  <c:x val="-3.1570342725075584E-2"/>
                  <c:y val="-5.862222730625991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{103A1322-E10F-45A4-8986-88F7A1768E15}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F09-44A4-999E-C8D34D3586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EF09-44A4-999E-C8D34D35860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に活用してきた合併特例債等の償還が本格化しており、元利償還金は増加傾向にあるため、実質公債費比率の分子は増加が続いている。また、これまで交付税措置の有利な地方債の活用に努めてきたが、償還が進むにつれ算入公債費等の額は今後減少に転じることも見込まれるため、引き続き比率の傾向を注視しながら、厳格な監視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満期一括償還地方債の活用実績はない。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年度に比べ公営企業債等繰入見込額が増えたものの地方債残高の減少や、コロナ対策等の財源とするための基金積立により充当可能基金が増加したことが影響し、分子は微減となった。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今後、新市民会館の建設などにより地方債残高は増加が見込まれることから、これからの比率の動向を十分注視しながら財政運営にあたっていく。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香川県丸亀市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令和３年度は、新型コロナ対策のための財源を財政調整基金に積み立てたことが影響し、全体で約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運用利子など基金条例に基づいた積立を行うほか、寄附金を目的に沿った特定目的基金へ積み立てる。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また、その他特定目的基金では、それぞれ今後の事業進捗に応じて計画的な活用を進めていく。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丸亀市大手町地区公共施設再編整備基金：本市大手町地区の公共施設再編整備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丸亀市合併振興基金：市民の連携と強化、地域振興等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丸亀市モーターボート競走収益基金：将来にわたり健全な財政運営に資する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丸亀市史跡等整備基金：史跡等の整備推進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丸亀市臨海工業地区施設管理基金：臨海工業地区における公共施設の管理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丸亀市モーターボート競走収益基金では、高水準にある公債費の財源として活用するための取り崩しを行い、前年度と比較して約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丸亀市大手町地区公共施設再編整備基金では、大手町地区４街区整備事業や旧庁舎解体等の財源として取崩し、前年度と比較して約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基金条例に基づき、基金運用利子や寄附金を積み立てる。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また、それぞれの基金設置目的に沿った事業の財源として活用を進めていく一方、支出の精査にも努め、基金残高の留保・延命化を図る。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新型コロナ対策による支出増加に対応するため取り崩しを行ったものの、同時に今後のコロナ対策事業の財源として積立も行ったため、残高は増加する結果となった。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引き続き基金条例に基づいた積立は引き続き継続する。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取崩しについては、今後のコロナ対策事業の財源としても活用を見込むが、支出の際には精査に努め、基金残高の留保・延命化を図る。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普通交付税の再算定により増額となった臨時財政対策債償還基金費を積み立てたことにより大幅に増加している。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時点では、繰上償還等での活用を予定しておらず、他の基金に比べ残高は少額であるが、今後の公債費の動向を確認しながら、活用方針の検討を行っていく。また、今回積み立てた臨時財政対策債償還基金費に係る部分は、令和３年度に借り入れた臨時財政対策債の償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これまで、国の経済対策等を活用しながら学校施設等の改修を進めてきたことから、類似団体の平均値と比較すると低い水準で推移している。新庁舎の整備等の影響で率が減少した令和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年度以外は、微増で推移する状況が続いている。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127889</xdr:rowOff>
    </xdr:from>
    <xdr:to>
      <xdr:col>23</xdr:col>
      <xdr:colOff>85090</xdr:colOff>
      <xdr:row>34</xdr:row>
      <xdr:rowOff>100965</xdr:rowOff>
    </xdr:to>
    <xdr:cxnSp macro="">
      <xdr:nvCxnSpPr>
        <xdr:cNvPr id="65" name="直線コネクタ 64"/>
        <xdr:cNvCxnSpPr/>
      </xdr:nvCxnSpPr>
      <xdr:spPr>
        <a:xfrm flipV="1">
          <a:off x="4760595" y="4928489"/>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6"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7" name="直線コネクタ 66"/>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74566</xdr:rowOff>
    </xdr:from>
    <xdr:ext cx="405111" cy="259045"/>
    <xdr:sp macro="" textlink="">
      <xdr:nvSpPr>
        <xdr:cNvPr id="68" name="有形固定資産減価償却率最大値テキスト"/>
        <xdr:cNvSpPr txBox="1"/>
      </xdr:nvSpPr>
      <xdr:spPr>
        <a:xfrm>
          <a:off x="4813300" y="47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127889</xdr:rowOff>
    </xdr:from>
    <xdr:to>
      <xdr:col>23</xdr:col>
      <xdr:colOff>174625</xdr:colOff>
      <xdr:row>28</xdr:row>
      <xdr:rowOff>127889</xdr:rowOff>
    </xdr:to>
    <xdr:cxnSp macro="">
      <xdr:nvCxnSpPr>
        <xdr:cNvPr id="69" name="直線コネクタ 68"/>
        <xdr:cNvCxnSpPr/>
      </xdr:nvCxnSpPr>
      <xdr:spPr>
        <a:xfrm>
          <a:off x="4673600" y="492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47642</xdr:rowOff>
    </xdr:from>
    <xdr:ext cx="405111" cy="259045"/>
    <xdr:sp macro="" textlink="">
      <xdr:nvSpPr>
        <xdr:cNvPr id="70" name="有形固定資産減価償却率平均値テキスト"/>
        <xdr:cNvSpPr txBox="1"/>
      </xdr:nvSpPr>
      <xdr:spPr>
        <a:xfrm>
          <a:off x="4813300" y="5534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71" name="フローチャート: 判断 70"/>
        <xdr:cNvSpPr/>
      </xdr:nvSpPr>
      <xdr:spPr>
        <a:xfrm>
          <a:off x="4711700" y="55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21717</xdr:rowOff>
    </xdr:from>
    <xdr:to>
      <xdr:col>19</xdr:col>
      <xdr:colOff>187325</xdr:colOff>
      <xdr:row>32</xdr:row>
      <xdr:rowOff>123317</xdr:rowOff>
    </xdr:to>
    <xdr:sp macro="" textlink="">
      <xdr:nvSpPr>
        <xdr:cNvPr id="72" name="フローチャート: 判断 71"/>
        <xdr:cNvSpPr/>
      </xdr:nvSpPr>
      <xdr:spPr>
        <a:xfrm>
          <a:off x="4000500" y="55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128397</xdr:rowOff>
    </xdr:from>
    <xdr:to>
      <xdr:col>15</xdr:col>
      <xdr:colOff>187325</xdr:colOff>
      <xdr:row>32</xdr:row>
      <xdr:rowOff>58547</xdr:rowOff>
    </xdr:to>
    <xdr:sp macro="" textlink="">
      <xdr:nvSpPr>
        <xdr:cNvPr id="73" name="フローチャート: 判断 72"/>
        <xdr:cNvSpPr/>
      </xdr:nvSpPr>
      <xdr:spPr>
        <a:xfrm>
          <a:off x="3238500" y="544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119761</xdr:rowOff>
    </xdr:from>
    <xdr:to>
      <xdr:col>11</xdr:col>
      <xdr:colOff>187325</xdr:colOff>
      <xdr:row>32</xdr:row>
      <xdr:rowOff>49911</xdr:rowOff>
    </xdr:to>
    <xdr:sp macro="" textlink="">
      <xdr:nvSpPr>
        <xdr:cNvPr id="74" name="フローチャート: 判断 73"/>
        <xdr:cNvSpPr/>
      </xdr:nvSpPr>
      <xdr:spPr>
        <a:xfrm>
          <a:off x="2476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50673</xdr:rowOff>
    </xdr:from>
    <xdr:to>
      <xdr:col>7</xdr:col>
      <xdr:colOff>187325</xdr:colOff>
      <xdr:row>31</xdr:row>
      <xdr:rowOff>152273</xdr:rowOff>
    </xdr:to>
    <xdr:sp macro="" textlink="">
      <xdr:nvSpPr>
        <xdr:cNvPr id="75" name="フローチャート: 判断 74"/>
        <xdr:cNvSpPr/>
      </xdr:nvSpPr>
      <xdr:spPr>
        <a:xfrm>
          <a:off x="1714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81" name="楕円 80"/>
        <xdr:cNvSpPr/>
      </xdr:nvSpPr>
      <xdr:spPr>
        <a:xfrm>
          <a:off x="47117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30116</xdr:rowOff>
    </xdr:from>
    <xdr:ext cx="405111" cy="259045"/>
    <xdr:sp macro="" textlink="">
      <xdr:nvSpPr>
        <xdr:cNvPr id="82" name="有形固定資産減価償却率該当値テキスト"/>
        <xdr:cNvSpPr txBox="1"/>
      </xdr:nvSpPr>
      <xdr:spPr>
        <a:xfrm>
          <a:off x="4813300" y="48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3" name="楕円 82"/>
        <xdr:cNvSpPr/>
      </xdr:nvSpPr>
      <xdr:spPr>
        <a:xfrm>
          <a:off x="4000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127889</xdr:rowOff>
    </xdr:to>
    <xdr:cxnSp macro="">
      <xdr:nvCxnSpPr>
        <xdr:cNvPr id="84" name="直線コネクタ 83"/>
        <xdr:cNvCxnSpPr/>
      </xdr:nvCxnSpPr>
      <xdr:spPr>
        <a:xfrm>
          <a:off x="4051300" y="4915535"/>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111633</xdr:rowOff>
    </xdr:from>
    <xdr:to>
      <xdr:col>15</xdr:col>
      <xdr:colOff>187325</xdr:colOff>
      <xdr:row>29</xdr:row>
      <xdr:rowOff>41783</xdr:rowOff>
    </xdr:to>
    <xdr:sp macro="" textlink="">
      <xdr:nvSpPr>
        <xdr:cNvPr id="85" name="楕円 84"/>
        <xdr:cNvSpPr/>
      </xdr:nvSpPr>
      <xdr:spPr>
        <a:xfrm>
          <a:off x="3238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162433</xdr:rowOff>
    </xdr:to>
    <xdr:cxnSp macro="">
      <xdr:nvCxnSpPr>
        <xdr:cNvPr id="86" name="直線コネクタ 85"/>
        <xdr:cNvCxnSpPr/>
      </xdr:nvCxnSpPr>
      <xdr:spPr>
        <a:xfrm flipV="1">
          <a:off x="3289300" y="4915535"/>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68453</xdr:rowOff>
    </xdr:from>
    <xdr:to>
      <xdr:col>11</xdr:col>
      <xdr:colOff>187325</xdr:colOff>
      <xdr:row>28</xdr:row>
      <xdr:rowOff>170053</xdr:rowOff>
    </xdr:to>
    <xdr:sp macro="" textlink="">
      <xdr:nvSpPr>
        <xdr:cNvPr id="87" name="楕円 86"/>
        <xdr:cNvSpPr/>
      </xdr:nvSpPr>
      <xdr:spPr>
        <a:xfrm>
          <a:off x="2476500" y="48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119253</xdr:rowOff>
    </xdr:from>
    <xdr:to>
      <xdr:col>15</xdr:col>
      <xdr:colOff>136525</xdr:colOff>
      <xdr:row>28</xdr:row>
      <xdr:rowOff>162433</xdr:rowOff>
    </xdr:to>
    <xdr:cxnSp macro="">
      <xdr:nvCxnSpPr>
        <xdr:cNvPr id="88" name="直線コネクタ 87"/>
        <xdr:cNvCxnSpPr/>
      </xdr:nvCxnSpPr>
      <xdr:spPr>
        <a:xfrm>
          <a:off x="2527300" y="491985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51181</xdr:rowOff>
    </xdr:from>
    <xdr:to>
      <xdr:col>7</xdr:col>
      <xdr:colOff>187325</xdr:colOff>
      <xdr:row>28</xdr:row>
      <xdr:rowOff>152781</xdr:rowOff>
    </xdr:to>
    <xdr:sp macro="" textlink="">
      <xdr:nvSpPr>
        <xdr:cNvPr id="89" name="楕円 88"/>
        <xdr:cNvSpPr/>
      </xdr:nvSpPr>
      <xdr:spPr>
        <a:xfrm>
          <a:off x="1714500" y="48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101981</xdr:rowOff>
    </xdr:from>
    <xdr:to>
      <xdr:col>11</xdr:col>
      <xdr:colOff>136525</xdr:colOff>
      <xdr:row>28</xdr:row>
      <xdr:rowOff>119253</xdr:rowOff>
    </xdr:to>
    <xdr:cxnSp macro="">
      <xdr:nvCxnSpPr>
        <xdr:cNvPr id="90" name="直線コネクタ 89"/>
        <xdr:cNvCxnSpPr/>
      </xdr:nvCxnSpPr>
      <xdr:spPr>
        <a:xfrm>
          <a:off x="1765300" y="49025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114444</xdr:rowOff>
    </xdr:from>
    <xdr:ext cx="405111" cy="259045"/>
    <xdr:sp macro="" textlink="">
      <xdr:nvSpPr>
        <xdr:cNvPr id="91" name="n_1aveValue有形固定資産減価償却率"/>
        <xdr:cNvSpPr txBox="1"/>
      </xdr:nvSpPr>
      <xdr:spPr>
        <a:xfrm>
          <a:off x="3836044" y="560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49674</xdr:rowOff>
    </xdr:from>
    <xdr:ext cx="405111" cy="259045"/>
    <xdr:sp macro="" textlink="">
      <xdr:nvSpPr>
        <xdr:cNvPr id="92" name="n_2aveValue有形固定資産減価償却率"/>
        <xdr:cNvSpPr txBox="1"/>
      </xdr:nvSpPr>
      <xdr:spPr>
        <a:xfrm>
          <a:off x="30867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41038</xdr:rowOff>
    </xdr:from>
    <xdr:ext cx="405111" cy="259045"/>
    <xdr:sp macro="" textlink="">
      <xdr:nvSpPr>
        <xdr:cNvPr id="93" name="n_3aveValue有形固定資産減価償却率"/>
        <xdr:cNvSpPr txBox="1"/>
      </xdr:nvSpPr>
      <xdr:spPr>
        <a:xfrm>
          <a:off x="23247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143400</xdr:rowOff>
    </xdr:from>
    <xdr:ext cx="405111" cy="259045"/>
    <xdr:sp macro="" textlink="">
      <xdr:nvSpPr>
        <xdr:cNvPr id="94" name="n_4aveValue有形固定資産減価償却率"/>
        <xdr:cNvSpPr txBox="1"/>
      </xdr:nvSpPr>
      <xdr:spPr>
        <a:xfrm>
          <a:off x="1562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5" name="n_1mainValue有形固定資産減価償却率"/>
        <xdr:cNvSpPr txBox="1"/>
      </xdr:nvSpPr>
      <xdr:spPr>
        <a:xfrm>
          <a:off x="38360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58310</xdr:rowOff>
    </xdr:from>
    <xdr:ext cx="405111" cy="259045"/>
    <xdr:sp macro="" textlink="">
      <xdr:nvSpPr>
        <xdr:cNvPr id="96" name="n_2mainValue有形固定資産減価償却率"/>
        <xdr:cNvSpPr txBox="1"/>
      </xdr:nvSpPr>
      <xdr:spPr>
        <a:xfrm>
          <a:off x="3086744" y="4687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15130</xdr:rowOff>
    </xdr:from>
    <xdr:ext cx="405111" cy="259045"/>
    <xdr:sp macro="" textlink="">
      <xdr:nvSpPr>
        <xdr:cNvPr id="97" name="n_3mainValue有形固定資産減価償却率"/>
        <xdr:cNvSpPr txBox="1"/>
      </xdr:nvSpPr>
      <xdr:spPr>
        <a:xfrm>
          <a:off x="2324744" y="464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8" name="n_4main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年度は、地方債残高の減少や充当可能基金が増加したことに加え、地方交付税や臨時財政対策債の増加により一般財源等が増加したため、比率が改善している。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7" name="直線コネクタ 126"/>
        <xdr:cNvCxnSpPr/>
      </xdr:nvCxnSpPr>
      <xdr:spPr>
        <a:xfrm flipV="1">
          <a:off x="14793595" y="4541308"/>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8" name="債務償還比率最小値テキスト"/>
        <xdr:cNvSpPr txBox="1"/>
      </xdr:nvSpPr>
      <xdr:spPr>
        <a:xfrm>
          <a:off x="14846300" y="606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9" name="直線コネクタ 128"/>
        <xdr:cNvCxnSpPr/>
      </xdr:nvCxnSpPr>
      <xdr:spPr>
        <a:xfrm>
          <a:off x="14706600" y="60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14357</xdr:rowOff>
    </xdr:from>
    <xdr:ext cx="469744" cy="259045"/>
    <xdr:sp macro="" textlink="">
      <xdr:nvSpPr>
        <xdr:cNvPr id="132" name="債務償還比率平均値テキスト"/>
        <xdr:cNvSpPr txBox="1"/>
      </xdr:nvSpPr>
      <xdr:spPr>
        <a:xfrm>
          <a:off x="14846300" y="51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3" name="フローチャート: 判断 132"/>
        <xdr:cNvSpPr/>
      </xdr:nvSpPr>
      <xdr:spPr>
        <a:xfrm>
          <a:off x="14744700" y="53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4" name="フローチャート: 判断 133"/>
        <xdr:cNvSpPr/>
      </xdr:nvSpPr>
      <xdr:spPr>
        <a:xfrm>
          <a:off x="14033500" y="549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5" name="フローチャート: 判断 134"/>
        <xdr:cNvSpPr/>
      </xdr:nvSpPr>
      <xdr:spPr>
        <a:xfrm>
          <a:off x="13271500" y="545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6" name="フローチャート: 判断 135"/>
        <xdr:cNvSpPr/>
      </xdr:nvSpPr>
      <xdr:spPr>
        <a:xfrm>
          <a:off x="12509500" y="542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7" name="フローチャート: 判断 136"/>
        <xdr:cNvSpPr/>
      </xdr:nvSpPr>
      <xdr:spPr>
        <a:xfrm>
          <a:off x="11747500" y="545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69385</xdr:rowOff>
    </xdr:from>
    <xdr:to>
      <xdr:col>76</xdr:col>
      <xdr:colOff>73025</xdr:colOff>
      <xdr:row>31</xdr:row>
      <xdr:rowOff>170985</xdr:rowOff>
    </xdr:to>
    <xdr:sp macro="" textlink="">
      <xdr:nvSpPr>
        <xdr:cNvPr id="143" name="楕円 142"/>
        <xdr:cNvSpPr/>
      </xdr:nvSpPr>
      <xdr:spPr>
        <a:xfrm>
          <a:off x="14744700" y="53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47812</xdr:rowOff>
    </xdr:from>
    <xdr:ext cx="469744" cy="259045"/>
    <xdr:sp macro="" textlink="">
      <xdr:nvSpPr>
        <xdr:cNvPr id="144" name="債務償還比率該当値テキスト"/>
        <xdr:cNvSpPr txBox="1"/>
      </xdr:nvSpPr>
      <xdr:spPr>
        <a:xfrm>
          <a:off x="14846300" y="536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148018</xdr:rowOff>
    </xdr:from>
    <xdr:to>
      <xdr:col>72</xdr:col>
      <xdr:colOff>123825</xdr:colOff>
      <xdr:row>33</xdr:row>
      <xdr:rowOff>78169</xdr:rowOff>
    </xdr:to>
    <xdr:sp macro="" textlink="">
      <xdr:nvSpPr>
        <xdr:cNvPr id="145" name="楕円 144"/>
        <xdr:cNvSpPr/>
      </xdr:nvSpPr>
      <xdr:spPr>
        <a:xfrm>
          <a:off x="14033500" y="5634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120185</xdr:rowOff>
    </xdr:from>
    <xdr:to>
      <xdr:col>76</xdr:col>
      <xdr:colOff>22225</xdr:colOff>
      <xdr:row>33</xdr:row>
      <xdr:rowOff>27368</xdr:rowOff>
    </xdr:to>
    <xdr:cxnSp macro="">
      <xdr:nvCxnSpPr>
        <xdr:cNvPr id="146" name="直線コネクタ 145"/>
        <xdr:cNvCxnSpPr/>
      </xdr:nvCxnSpPr>
      <xdr:spPr>
        <a:xfrm flipV="1">
          <a:off x="14084300" y="5435135"/>
          <a:ext cx="711200" cy="25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64357</xdr:rowOff>
    </xdr:from>
    <xdr:to>
      <xdr:col>68</xdr:col>
      <xdr:colOff>123825</xdr:colOff>
      <xdr:row>32</xdr:row>
      <xdr:rowOff>165957</xdr:rowOff>
    </xdr:to>
    <xdr:sp macro="" textlink="">
      <xdr:nvSpPr>
        <xdr:cNvPr id="147" name="楕円 146"/>
        <xdr:cNvSpPr/>
      </xdr:nvSpPr>
      <xdr:spPr>
        <a:xfrm>
          <a:off x="13271500" y="55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115157</xdr:rowOff>
    </xdr:from>
    <xdr:to>
      <xdr:col>72</xdr:col>
      <xdr:colOff>73025</xdr:colOff>
      <xdr:row>33</xdr:row>
      <xdr:rowOff>27368</xdr:rowOff>
    </xdr:to>
    <xdr:cxnSp macro="">
      <xdr:nvCxnSpPr>
        <xdr:cNvPr id="148" name="直線コネクタ 147"/>
        <xdr:cNvCxnSpPr/>
      </xdr:nvCxnSpPr>
      <xdr:spPr>
        <a:xfrm>
          <a:off x="13322300" y="5601557"/>
          <a:ext cx="762000" cy="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87027</xdr:rowOff>
    </xdr:from>
    <xdr:to>
      <xdr:col>64</xdr:col>
      <xdr:colOff>123825</xdr:colOff>
      <xdr:row>33</xdr:row>
      <xdr:rowOff>17177</xdr:rowOff>
    </xdr:to>
    <xdr:sp macro="" textlink="">
      <xdr:nvSpPr>
        <xdr:cNvPr id="149" name="楕円 148"/>
        <xdr:cNvSpPr/>
      </xdr:nvSpPr>
      <xdr:spPr>
        <a:xfrm>
          <a:off x="12509500" y="55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115157</xdr:rowOff>
    </xdr:from>
    <xdr:to>
      <xdr:col>68</xdr:col>
      <xdr:colOff>73025</xdr:colOff>
      <xdr:row>32</xdr:row>
      <xdr:rowOff>137827</xdr:rowOff>
    </xdr:to>
    <xdr:cxnSp macro="">
      <xdr:nvCxnSpPr>
        <xdr:cNvPr id="150" name="直線コネクタ 149"/>
        <xdr:cNvCxnSpPr/>
      </xdr:nvCxnSpPr>
      <xdr:spPr>
        <a:xfrm flipV="1">
          <a:off x="12560300" y="5601557"/>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81831</xdr:rowOff>
    </xdr:from>
    <xdr:to>
      <xdr:col>60</xdr:col>
      <xdr:colOff>123825</xdr:colOff>
      <xdr:row>35</xdr:row>
      <xdr:rowOff>11981</xdr:rowOff>
    </xdr:to>
    <xdr:sp macro="" textlink="">
      <xdr:nvSpPr>
        <xdr:cNvPr id="151" name="楕円 150"/>
        <xdr:cNvSpPr/>
      </xdr:nvSpPr>
      <xdr:spPr>
        <a:xfrm>
          <a:off x="11747500" y="59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137827</xdr:rowOff>
    </xdr:from>
    <xdr:to>
      <xdr:col>64</xdr:col>
      <xdr:colOff>73025</xdr:colOff>
      <xdr:row>34</xdr:row>
      <xdr:rowOff>132631</xdr:rowOff>
    </xdr:to>
    <xdr:cxnSp macro="">
      <xdr:nvCxnSpPr>
        <xdr:cNvPr id="152" name="直線コネクタ 151"/>
        <xdr:cNvCxnSpPr/>
      </xdr:nvCxnSpPr>
      <xdr:spPr>
        <a:xfrm flipV="1">
          <a:off x="11798300" y="5624227"/>
          <a:ext cx="762000" cy="3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130668</xdr:rowOff>
    </xdr:from>
    <xdr:ext cx="469744" cy="259045"/>
    <xdr:sp macro="" textlink="">
      <xdr:nvSpPr>
        <xdr:cNvPr id="153" name="n_1aveValue債務償還比率"/>
        <xdr:cNvSpPr txBox="1"/>
      </xdr:nvSpPr>
      <xdr:spPr>
        <a:xfrm>
          <a:off x="13836727" y="527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54" name="n_2aveValue債務償還比率"/>
        <xdr:cNvSpPr txBox="1"/>
      </xdr:nvSpPr>
      <xdr:spPr>
        <a:xfrm>
          <a:off x="13087427" y="523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55" name="n_3aveValue債務償還比率"/>
        <xdr:cNvSpPr txBox="1"/>
      </xdr:nvSpPr>
      <xdr:spPr>
        <a:xfrm>
          <a:off x="12325427" y="519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90547</xdr:rowOff>
    </xdr:from>
    <xdr:ext cx="469744" cy="259045"/>
    <xdr:sp macro="" textlink="">
      <xdr:nvSpPr>
        <xdr:cNvPr id="156" name="n_4aveValue債務償還比率"/>
        <xdr:cNvSpPr txBox="1"/>
      </xdr:nvSpPr>
      <xdr:spPr>
        <a:xfrm>
          <a:off x="11563427" y="523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69296</xdr:rowOff>
    </xdr:from>
    <xdr:ext cx="469744" cy="259045"/>
    <xdr:sp macro="" textlink="">
      <xdr:nvSpPr>
        <xdr:cNvPr id="157" name="n_1mainValue債務償還比率"/>
        <xdr:cNvSpPr txBox="1"/>
      </xdr:nvSpPr>
      <xdr:spPr>
        <a:xfrm>
          <a:off x="13836727" y="572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157084</xdr:rowOff>
    </xdr:from>
    <xdr:ext cx="469744" cy="259045"/>
    <xdr:sp macro="" textlink="">
      <xdr:nvSpPr>
        <xdr:cNvPr id="158" name="n_2mainValue債務償還比率"/>
        <xdr:cNvSpPr txBox="1"/>
      </xdr:nvSpPr>
      <xdr:spPr>
        <a:xfrm>
          <a:off x="13087427" y="564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8304</xdr:rowOff>
    </xdr:from>
    <xdr:ext cx="469744" cy="259045"/>
    <xdr:sp macro="" textlink="">
      <xdr:nvSpPr>
        <xdr:cNvPr id="159" name="n_3mainValue債務償還比率"/>
        <xdr:cNvSpPr txBox="1"/>
      </xdr:nvSpPr>
      <xdr:spPr>
        <a:xfrm>
          <a:off x="12325427" y="566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3108</xdr:rowOff>
    </xdr:from>
    <xdr:ext cx="469744" cy="259045"/>
    <xdr:sp macro="" textlink="">
      <xdr:nvSpPr>
        <xdr:cNvPr id="160" name="n_4mainValue債務償還比率"/>
        <xdr:cNvSpPr txBox="1"/>
      </xdr:nvSpPr>
      <xdr:spPr>
        <a:xfrm>
          <a:off x="11563427" y="60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68263</xdr:rowOff>
    </xdr:from>
    <xdr:to>
      <xdr:col>24</xdr:col>
      <xdr:colOff>114300</xdr:colOff>
      <xdr:row>35</xdr:row>
      <xdr:rowOff>169863</xdr:rowOff>
    </xdr:to>
    <xdr:sp macro="" textlink="">
      <xdr:nvSpPr>
        <xdr:cNvPr id="77" name="楕円 76"/>
        <xdr:cNvSpPr/>
      </xdr:nvSpPr>
      <xdr:spPr>
        <a:xfrm>
          <a:off x="4584700" y="60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91140</xdr:rowOff>
    </xdr:from>
    <xdr:ext cx="405111" cy="259045"/>
    <xdr:sp macro="" textlink="">
      <xdr:nvSpPr>
        <xdr:cNvPr id="78" name="【道路】&#10;有形固定資産減価償却率該当値テキスト"/>
        <xdr:cNvSpPr txBox="1"/>
      </xdr:nvSpPr>
      <xdr:spPr>
        <a:xfrm>
          <a:off x="4673600" y="592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33972</xdr:rowOff>
    </xdr:from>
    <xdr:to>
      <xdr:col>20</xdr:col>
      <xdr:colOff>38100</xdr:colOff>
      <xdr:row>35</xdr:row>
      <xdr:rowOff>135572</xdr:rowOff>
    </xdr:to>
    <xdr:sp macro="" textlink="">
      <xdr:nvSpPr>
        <xdr:cNvPr id="79" name="楕円 78"/>
        <xdr:cNvSpPr/>
      </xdr:nvSpPr>
      <xdr:spPr>
        <a:xfrm>
          <a:off x="3746500" y="60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84772</xdr:rowOff>
    </xdr:from>
    <xdr:to>
      <xdr:col>24</xdr:col>
      <xdr:colOff>63500</xdr:colOff>
      <xdr:row>35</xdr:row>
      <xdr:rowOff>119063</xdr:rowOff>
    </xdr:to>
    <xdr:cxnSp macro="">
      <xdr:nvCxnSpPr>
        <xdr:cNvPr id="80" name="直線コネクタ 79"/>
        <xdr:cNvCxnSpPr/>
      </xdr:nvCxnSpPr>
      <xdr:spPr>
        <a:xfrm>
          <a:off x="3797300" y="60855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81" name="楕円 80"/>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84772</xdr:rowOff>
    </xdr:to>
    <xdr:cxnSp macro="">
      <xdr:nvCxnSpPr>
        <xdr:cNvPr id="82" name="直線コネクタ 81"/>
        <xdr:cNvCxnSpPr/>
      </xdr:nvCxnSpPr>
      <xdr:spPr>
        <a:xfrm>
          <a:off x="2908300" y="6042660"/>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111125</xdr:rowOff>
    </xdr:from>
    <xdr:to>
      <xdr:col>10</xdr:col>
      <xdr:colOff>165100</xdr:colOff>
      <xdr:row>35</xdr:row>
      <xdr:rowOff>41275</xdr:rowOff>
    </xdr:to>
    <xdr:sp macro="" textlink="">
      <xdr:nvSpPr>
        <xdr:cNvPr id="83" name="楕円 82"/>
        <xdr:cNvSpPr/>
      </xdr:nvSpPr>
      <xdr:spPr>
        <a:xfrm>
          <a:off x="1968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161925</xdr:rowOff>
    </xdr:from>
    <xdr:to>
      <xdr:col>15</xdr:col>
      <xdr:colOff>50800</xdr:colOff>
      <xdr:row>35</xdr:row>
      <xdr:rowOff>41910</xdr:rowOff>
    </xdr:to>
    <xdr:cxnSp macro="">
      <xdr:nvCxnSpPr>
        <xdr:cNvPr id="84" name="直線コネクタ 83"/>
        <xdr:cNvCxnSpPr/>
      </xdr:nvCxnSpPr>
      <xdr:spPr>
        <a:xfrm>
          <a:off x="2019300" y="5991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71120</xdr:rowOff>
    </xdr:from>
    <xdr:to>
      <xdr:col>6</xdr:col>
      <xdr:colOff>38100</xdr:colOff>
      <xdr:row>35</xdr:row>
      <xdr:rowOff>1270</xdr:rowOff>
    </xdr:to>
    <xdr:sp macro="" textlink="">
      <xdr:nvSpPr>
        <xdr:cNvPr id="85" name="楕円 84"/>
        <xdr:cNvSpPr/>
      </xdr:nvSpPr>
      <xdr:spPr>
        <a:xfrm>
          <a:off x="107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121920</xdr:rowOff>
    </xdr:from>
    <xdr:to>
      <xdr:col>10</xdr:col>
      <xdr:colOff>114300</xdr:colOff>
      <xdr:row>34</xdr:row>
      <xdr:rowOff>161925</xdr:rowOff>
    </xdr:to>
    <xdr:cxnSp macro="">
      <xdr:nvCxnSpPr>
        <xdr:cNvPr id="86" name="直線コネクタ 85"/>
        <xdr:cNvCxnSpPr/>
      </xdr:nvCxnSpPr>
      <xdr:spPr>
        <a:xfrm>
          <a:off x="1130300" y="5951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152099</xdr:rowOff>
    </xdr:from>
    <xdr:ext cx="405111" cy="259045"/>
    <xdr:sp macro="" textlink="">
      <xdr:nvSpPr>
        <xdr:cNvPr id="91" name="n_1mainValue【道路】&#10;有形固定資産減価償却率"/>
        <xdr:cNvSpPr txBox="1"/>
      </xdr:nvSpPr>
      <xdr:spPr>
        <a:xfrm>
          <a:off x="3582044"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92" name="n_2mainValue【道路】&#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57802</xdr:rowOff>
    </xdr:from>
    <xdr:ext cx="405111" cy="259045"/>
    <xdr:sp macro="" textlink="">
      <xdr:nvSpPr>
        <xdr:cNvPr id="93" name="n_3mainValue【道路】&#10;有形固定資産減価償却率"/>
        <xdr:cNvSpPr txBox="1"/>
      </xdr:nvSpPr>
      <xdr:spPr>
        <a:xfrm>
          <a:off x="1816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17797</xdr:rowOff>
    </xdr:from>
    <xdr:ext cx="405111" cy="259045"/>
    <xdr:sp macro="" textlink="">
      <xdr:nvSpPr>
        <xdr:cNvPr id="94" name="n_4mainValue【道路】&#10;有形固定資産減価償却率"/>
        <xdr:cNvSpPr txBox="1"/>
      </xdr:nvSpPr>
      <xdr:spPr>
        <a:xfrm>
          <a:off x="927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91041</xdr:rowOff>
    </xdr:from>
    <xdr:to>
      <xdr:col>55</xdr:col>
      <xdr:colOff>50800</xdr:colOff>
      <xdr:row>40</xdr:row>
      <xdr:rowOff>21191</xdr:rowOff>
    </xdr:to>
    <xdr:sp macro="" textlink="">
      <xdr:nvSpPr>
        <xdr:cNvPr id="137" name="楕円 136"/>
        <xdr:cNvSpPr/>
      </xdr:nvSpPr>
      <xdr:spPr>
        <a:xfrm>
          <a:off x="10426700" y="67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69468</xdr:rowOff>
    </xdr:from>
    <xdr:ext cx="469744" cy="259045"/>
    <xdr:sp macro="" textlink="">
      <xdr:nvSpPr>
        <xdr:cNvPr id="138" name="【道路】&#10;一人当たり延長該当値テキスト"/>
        <xdr:cNvSpPr txBox="1"/>
      </xdr:nvSpPr>
      <xdr:spPr>
        <a:xfrm>
          <a:off x="10515600" y="675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97463</xdr:rowOff>
    </xdr:from>
    <xdr:to>
      <xdr:col>50</xdr:col>
      <xdr:colOff>165100</xdr:colOff>
      <xdr:row>40</xdr:row>
      <xdr:rowOff>27613</xdr:rowOff>
    </xdr:to>
    <xdr:sp macro="" textlink="">
      <xdr:nvSpPr>
        <xdr:cNvPr id="139" name="楕円 138"/>
        <xdr:cNvSpPr/>
      </xdr:nvSpPr>
      <xdr:spPr>
        <a:xfrm>
          <a:off x="9588500" y="67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141841</xdr:rowOff>
    </xdr:from>
    <xdr:to>
      <xdr:col>55</xdr:col>
      <xdr:colOff>0</xdr:colOff>
      <xdr:row>39</xdr:row>
      <xdr:rowOff>148263</xdr:rowOff>
    </xdr:to>
    <xdr:cxnSp macro="">
      <xdr:nvCxnSpPr>
        <xdr:cNvPr id="140" name="直線コネクタ 139"/>
        <xdr:cNvCxnSpPr/>
      </xdr:nvCxnSpPr>
      <xdr:spPr>
        <a:xfrm flipV="1">
          <a:off x="9639300" y="6828391"/>
          <a:ext cx="8382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100730</xdr:rowOff>
    </xdr:from>
    <xdr:to>
      <xdr:col>46</xdr:col>
      <xdr:colOff>38100</xdr:colOff>
      <xdr:row>40</xdr:row>
      <xdr:rowOff>30880</xdr:rowOff>
    </xdr:to>
    <xdr:sp macro="" textlink="">
      <xdr:nvSpPr>
        <xdr:cNvPr id="141" name="楕円 140"/>
        <xdr:cNvSpPr/>
      </xdr:nvSpPr>
      <xdr:spPr>
        <a:xfrm>
          <a:off x="8699500" y="67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148263</xdr:rowOff>
    </xdr:from>
    <xdr:to>
      <xdr:col>50</xdr:col>
      <xdr:colOff>114300</xdr:colOff>
      <xdr:row>39</xdr:row>
      <xdr:rowOff>151530</xdr:rowOff>
    </xdr:to>
    <xdr:cxnSp macro="">
      <xdr:nvCxnSpPr>
        <xdr:cNvPr id="142" name="直線コネクタ 141"/>
        <xdr:cNvCxnSpPr/>
      </xdr:nvCxnSpPr>
      <xdr:spPr>
        <a:xfrm flipV="1">
          <a:off x="8750300" y="6834813"/>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105628</xdr:rowOff>
    </xdr:from>
    <xdr:to>
      <xdr:col>41</xdr:col>
      <xdr:colOff>101600</xdr:colOff>
      <xdr:row>40</xdr:row>
      <xdr:rowOff>35778</xdr:rowOff>
    </xdr:to>
    <xdr:sp macro="" textlink="">
      <xdr:nvSpPr>
        <xdr:cNvPr id="143" name="楕円 142"/>
        <xdr:cNvSpPr/>
      </xdr:nvSpPr>
      <xdr:spPr>
        <a:xfrm>
          <a:off x="7810500" y="67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151530</xdr:rowOff>
    </xdr:from>
    <xdr:to>
      <xdr:col>45</xdr:col>
      <xdr:colOff>177800</xdr:colOff>
      <xdr:row>39</xdr:row>
      <xdr:rowOff>156428</xdr:rowOff>
    </xdr:to>
    <xdr:cxnSp macro="">
      <xdr:nvCxnSpPr>
        <xdr:cNvPr id="144" name="直線コネクタ 143"/>
        <xdr:cNvCxnSpPr/>
      </xdr:nvCxnSpPr>
      <xdr:spPr>
        <a:xfrm flipV="1">
          <a:off x="7861300" y="68380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110744</xdr:rowOff>
    </xdr:from>
    <xdr:to>
      <xdr:col>36</xdr:col>
      <xdr:colOff>165100</xdr:colOff>
      <xdr:row>40</xdr:row>
      <xdr:rowOff>40894</xdr:rowOff>
    </xdr:to>
    <xdr:sp macro="" textlink="">
      <xdr:nvSpPr>
        <xdr:cNvPr id="145" name="楕円 144"/>
        <xdr:cNvSpPr/>
      </xdr:nvSpPr>
      <xdr:spPr>
        <a:xfrm>
          <a:off x="6921500" y="67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156428</xdr:rowOff>
    </xdr:from>
    <xdr:to>
      <xdr:col>41</xdr:col>
      <xdr:colOff>50800</xdr:colOff>
      <xdr:row>39</xdr:row>
      <xdr:rowOff>161544</xdr:rowOff>
    </xdr:to>
    <xdr:cxnSp macro="">
      <xdr:nvCxnSpPr>
        <xdr:cNvPr id="146" name="直線コネクタ 145"/>
        <xdr:cNvCxnSpPr/>
      </xdr:nvCxnSpPr>
      <xdr:spPr>
        <a:xfrm flipV="1">
          <a:off x="6972300" y="6842978"/>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18740</xdr:rowOff>
    </xdr:from>
    <xdr:ext cx="469744" cy="259045"/>
    <xdr:sp macro="" textlink="">
      <xdr:nvSpPr>
        <xdr:cNvPr id="151" name="n_1mainValue【道路】&#10;一人当たり延長"/>
        <xdr:cNvSpPr txBox="1"/>
      </xdr:nvSpPr>
      <xdr:spPr>
        <a:xfrm>
          <a:off x="9391727" y="687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22007</xdr:rowOff>
    </xdr:from>
    <xdr:ext cx="469744" cy="259045"/>
    <xdr:sp macro="" textlink="">
      <xdr:nvSpPr>
        <xdr:cNvPr id="152" name="n_2mainValue【道路】&#10;一人当たり延長"/>
        <xdr:cNvSpPr txBox="1"/>
      </xdr:nvSpPr>
      <xdr:spPr>
        <a:xfrm>
          <a:off x="8515427" y="68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26905</xdr:rowOff>
    </xdr:from>
    <xdr:ext cx="469744" cy="259045"/>
    <xdr:sp macro="" textlink="">
      <xdr:nvSpPr>
        <xdr:cNvPr id="153" name="n_3mainValue【道路】&#10;一人当たり延長"/>
        <xdr:cNvSpPr txBox="1"/>
      </xdr:nvSpPr>
      <xdr:spPr>
        <a:xfrm>
          <a:off x="7626427" y="688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32021</xdr:rowOff>
    </xdr:from>
    <xdr:ext cx="469744" cy="259045"/>
    <xdr:sp macro="" textlink="">
      <xdr:nvSpPr>
        <xdr:cNvPr id="154" name="n_4mainValue【道路】&#10;一人当たり延長"/>
        <xdr:cNvSpPr txBox="1"/>
      </xdr:nvSpPr>
      <xdr:spPr>
        <a:xfrm>
          <a:off x="6737427" y="68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7" name="楕円 196"/>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98"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9" name="楕円 198"/>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31024</xdr:rowOff>
    </xdr:to>
    <xdr:cxnSp macro="">
      <xdr:nvCxnSpPr>
        <xdr:cNvPr id="200" name="直線コネクタ 199"/>
        <xdr:cNvCxnSpPr/>
      </xdr:nvCxnSpPr>
      <xdr:spPr>
        <a:xfrm>
          <a:off x="3797300" y="104600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201" name="楕円 200"/>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61</xdr:row>
      <xdr:rowOff>1633</xdr:rowOff>
    </xdr:to>
    <xdr:cxnSp macro="">
      <xdr:nvCxnSpPr>
        <xdr:cNvPr id="202" name="直線コネクタ 201"/>
        <xdr:cNvCxnSpPr/>
      </xdr:nvCxnSpPr>
      <xdr:spPr>
        <a:xfrm>
          <a:off x="2908300" y="104110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203" name="楕円 202"/>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124097</xdr:rowOff>
    </xdr:to>
    <xdr:cxnSp macro="">
      <xdr:nvCxnSpPr>
        <xdr:cNvPr id="204" name="直線コネクタ 203"/>
        <xdr:cNvCxnSpPr/>
      </xdr:nvCxnSpPr>
      <xdr:spPr>
        <a:xfrm>
          <a:off x="2019300" y="103621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205" name="楕円 204"/>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75112</xdr:rowOff>
    </xdr:to>
    <xdr:cxnSp macro="">
      <xdr:nvCxnSpPr>
        <xdr:cNvPr id="206" name="直線コネクタ 205"/>
        <xdr:cNvCxnSpPr/>
      </xdr:nvCxnSpPr>
      <xdr:spPr>
        <a:xfrm>
          <a:off x="1130300" y="103098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11"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212" name="n_2mainValue【橋りょう・トンネル】&#10;有形固定資産減価償却率"/>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117039</xdr:rowOff>
    </xdr:from>
    <xdr:ext cx="405111" cy="259045"/>
    <xdr:sp macro="" textlink="">
      <xdr:nvSpPr>
        <xdr:cNvPr id="213" name="n_3mainValue【橋りょう・トンネル】&#10;有形固定資産減価償却率"/>
        <xdr:cNvSpPr txBox="1"/>
      </xdr:nvSpPr>
      <xdr:spPr>
        <a:xfrm>
          <a:off x="1816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14" name="n_4mainValue【橋りょう・トンネル】&#10;有形固定資産減価償却率"/>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104053</xdr:rowOff>
    </xdr:from>
    <xdr:to>
      <xdr:col>55</xdr:col>
      <xdr:colOff>50800</xdr:colOff>
      <xdr:row>64</xdr:row>
      <xdr:rowOff>34203</xdr:rowOff>
    </xdr:to>
    <xdr:sp macro="" textlink="">
      <xdr:nvSpPr>
        <xdr:cNvPr id="256" name="楕円 255"/>
        <xdr:cNvSpPr/>
      </xdr:nvSpPr>
      <xdr:spPr>
        <a:xfrm>
          <a:off x="10426700" y="109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18980</xdr:rowOff>
    </xdr:from>
    <xdr:ext cx="534377" cy="259045"/>
    <xdr:sp macro="" textlink="">
      <xdr:nvSpPr>
        <xdr:cNvPr id="257" name="【橋りょう・トンネル】&#10;一人当たり有形固定資産（償却資産）額該当値テキスト"/>
        <xdr:cNvSpPr txBox="1"/>
      </xdr:nvSpPr>
      <xdr:spPr>
        <a:xfrm>
          <a:off x="10515600" y="1082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105651</xdr:rowOff>
    </xdr:from>
    <xdr:to>
      <xdr:col>50</xdr:col>
      <xdr:colOff>165100</xdr:colOff>
      <xdr:row>64</xdr:row>
      <xdr:rowOff>35801</xdr:rowOff>
    </xdr:to>
    <xdr:sp macro="" textlink="">
      <xdr:nvSpPr>
        <xdr:cNvPr id="258" name="楕円 257"/>
        <xdr:cNvSpPr/>
      </xdr:nvSpPr>
      <xdr:spPr>
        <a:xfrm>
          <a:off x="9588500" y="109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154853</xdr:rowOff>
    </xdr:from>
    <xdr:to>
      <xdr:col>55</xdr:col>
      <xdr:colOff>0</xdr:colOff>
      <xdr:row>63</xdr:row>
      <xdr:rowOff>156451</xdr:rowOff>
    </xdr:to>
    <xdr:cxnSp macro="">
      <xdr:nvCxnSpPr>
        <xdr:cNvPr id="259" name="直線コネクタ 258"/>
        <xdr:cNvCxnSpPr/>
      </xdr:nvCxnSpPr>
      <xdr:spPr>
        <a:xfrm flipV="1">
          <a:off x="9639300" y="10956203"/>
          <a:ext cx="8382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106007</xdr:rowOff>
    </xdr:from>
    <xdr:to>
      <xdr:col>46</xdr:col>
      <xdr:colOff>38100</xdr:colOff>
      <xdr:row>64</xdr:row>
      <xdr:rowOff>36157</xdr:rowOff>
    </xdr:to>
    <xdr:sp macro="" textlink="">
      <xdr:nvSpPr>
        <xdr:cNvPr id="260" name="楕円 259"/>
        <xdr:cNvSpPr/>
      </xdr:nvSpPr>
      <xdr:spPr>
        <a:xfrm>
          <a:off x="8699500" y="10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156451</xdr:rowOff>
    </xdr:from>
    <xdr:to>
      <xdr:col>50</xdr:col>
      <xdr:colOff>114300</xdr:colOff>
      <xdr:row>63</xdr:row>
      <xdr:rowOff>156807</xdr:rowOff>
    </xdr:to>
    <xdr:cxnSp macro="">
      <xdr:nvCxnSpPr>
        <xdr:cNvPr id="261" name="直線コネクタ 260"/>
        <xdr:cNvCxnSpPr/>
      </xdr:nvCxnSpPr>
      <xdr:spPr>
        <a:xfrm flipV="1">
          <a:off x="8750300" y="10957801"/>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106222</xdr:rowOff>
    </xdr:from>
    <xdr:to>
      <xdr:col>41</xdr:col>
      <xdr:colOff>101600</xdr:colOff>
      <xdr:row>64</xdr:row>
      <xdr:rowOff>36372</xdr:rowOff>
    </xdr:to>
    <xdr:sp macro="" textlink="">
      <xdr:nvSpPr>
        <xdr:cNvPr id="262" name="楕円 261"/>
        <xdr:cNvSpPr/>
      </xdr:nvSpPr>
      <xdr:spPr>
        <a:xfrm>
          <a:off x="7810500" y="109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156807</xdr:rowOff>
    </xdr:from>
    <xdr:to>
      <xdr:col>45</xdr:col>
      <xdr:colOff>177800</xdr:colOff>
      <xdr:row>63</xdr:row>
      <xdr:rowOff>157022</xdr:rowOff>
    </xdr:to>
    <xdr:cxnSp macro="">
      <xdr:nvCxnSpPr>
        <xdr:cNvPr id="263" name="直線コネクタ 262"/>
        <xdr:cNvCxnSpPr/>
      </xdr:nvCxnSpPr>
      <xdr:spPr>
        <a:xfrm flipV="1">
          <a:off x="7861300" y="10958157"/>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106833</xdr:rowOff>
    </xdr:from>
    <xdr:to>
      <xdr:col>36</xdr:col>
      <xdr:colOff>165100</xdr:colOff>
      <xdr:row>64</xdr:row>
      <xdr:rowOff>36983</xdr:rowOff>
    </xdr:to>
    <xdr:sp macro="" textlink="">
      <xdr:nvSpPr>
        <xdr:cNvPr id="264" name="楕円 263"/>
        <xdr:cNvSpPr/>
      </xdr:nvSpPr>
      <xdr:spPr>
        <a:xfrm>
          <a:off x="6921500" y="10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157022</xdr:rowOff>
    </xdr:from>
    <xdr:to>
      <xdr:col>41</xdr:col>
      <xdr:colOff>50800</xdr:colOff>
      <xdr:row>63</xdr:row>
      <xdr:rowOff>157633</xdr:rowOff>
    </xdr:to>
    <xdr:cxnSp macro="">
      <xdr:nvCxnSpPr>
        <xdr:cNvPr id="265" name="直線コネクタ 264"/>
        <xdr:cNvCxnSpPr/>
      </xdr:nvCxnSpPr>
      <xdr:spPr>
        <a:xfrm flipV="1">
          <a:off x="6972300" y="1095837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26928</xdr:rowOff>
    </xdr:from>
    <xdr:ext cx="534377" cy="259045"/>
    <xdr:sp macro="" textlink="">
      <xdr:nvSpPr>
        <xdr:cNvPr id="270" name="n_1mainValue【橋りょう・トンネル】&#10;一人当たり有形固定資産（償却資産）額"/>
        <xdr:cNvSpPr txBox="1"/>
      </xdr:nvSpPr>
      <xdr:spPr>
        <a:xfrm>
          <a:off x="9359411" y="10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27284</xdr:rowOff>
    </xdr:from>
    <xdr:ext cx="534377" cy="259045"/>
    <xdr:sp macro="" textlink="">
      <xdr:nvSpPr>
        <xdr:cNvPr id="271" name="n_2mainValue【橋りょう・トンネル】&#10;一人当たり有形固定資産（償却資産）額"/>
        <xdr:cNvSpPr txBox="1"/>
      </xdr:nvSpPr>
      <xdr:spPr>
        <a:xfrm>
          <a:off x="8483111" y="110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27499</xdr:rowOff>
    </xdr:from>
    <xdr:ext cx="534377" cy="259045"/>
    <xdr:sp macro="" textlink="">
      <xdr:nvSpPr>
        <xdr:cNvPr id="272" name="n_3mainValue【橋りょう・トンネル】&#10;一人当たり有形固定資産（償却資産）額"/>
        <xdr:cNvSpPr txBox="1"/>
      </xdr:nvSpPr>
      <xdr:spPr>
        <a:xfrm>
          <a:off x="7594111" y="11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28110</xdr:rowOff>
    </xdr:from>
    <xdr:ext cx="534377" cy="259045"/>
    <xdr:sp macro="" textlink="">
      <xdr:nvSpPr>
        <xdr:cNvPr id="273" name="n_4mainValue【橋りょう・トンネル】&#10;一人当たり有形固定資産（償却資産）額"/>
        <xdr:cNvSpPr txBox="1"/>
      </xdr:nvSpPr>
      <xdr:spPr>
        <a:xfrm>
          <a:off x="6705111" y="110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5" name="直線コネクタ 28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6" name="テキスト ボックス 28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7" name="直線コネクタ 28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8" name="テキスト ボックス 28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9" name="直線コネクタ 28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90" name="テキスト ボックス 28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91" name="直線コネクタ 29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92" name="テキスト ボックス 29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3" name="直線コネクタ 29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4" name="テキスト ボックス 29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5" name="直線コネクタ 2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6" name="テキスト ボックス 29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40005</xdr:rowOff>
    </xdr:from>
    <xdr:to>
      <xdr:col>24</xdr:col>
      <xdr:colOff>62865</xdr:colOff>
      <xdr:row>85</xdr:row>
      <xdr:rowOff>0</xdr:rowOff>
    </xdr:to>
    <xdr:cxnSp macro="">
      <xdr:nvCxnSpPr>
        <xdr:cNvPr id="298" name="直線コネクタ 297"/>
        <xdr:cNvCxnSpPr/>
      </xdr:nvCxnSpPr>
      <xdr:spPr>
        <a:xfrm flipV="1">
          <a:off x="4634865" y="1341310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3827</xdr:rowOff>
    </xdr:from>
    <xdr:ext cx="405111" cy="259045"/>
    <xdr:sp macro="" textlink="">
      <xdr:nvSpPr>
        <xdr:cNvPr id="299" name="【公営住宅】&#10;有形固定資産減価償却率最小値テキスト"/>
        <xdr:cNvSpPr txBox="1"/>
      </xdr:nvSpPr>
      <xdr:spPr>
        <a:xfrm>
          <a:off x="4673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0</xdr:rowOff>
    </xdr:from>
    <xdr:to>
      <xdr:col>24</xdr:col>
      <xdr:colOff>152400</xdr:colOff>
      <xdr:row>85</xdr:row>
      <xdr:rowOff>0</xdr:rowOff>
    </xdr:to>
    <xdr:cxnSp macro="">
      <xdr:nvCxnSpPr>
        <xdr:cNvPr id="300" name="直線コネクタ 299"/>
        <xdr:cNvCxnSpPr/>
      </xdr:nvCxnSpPr>
      <xdr:spPr>
        <a:xfrm>
          <a:off x="4546600" y="1457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158132</xdr:rowOff>
    </xdr:from>
    <xdr:ext cx="405111" cy="259045"/>
    <xdr:sp macro="" textlink="">
      <xdr:nvSpPr>
        <xdr:cNvPr id="301" name="【公営住宅】&#10;有形固定資産減価償却率最大値テキスト"/>
        <xdr:cNvSpPr txBox="1"/>
      </xdr:nvSpPr>
      <xdr:spPr>
        <a:xfrm>
          <a:off x="4673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302" name="直線コネクタ 301"/>
        <xdr:cNvCxnSpPr/>
      </xdr:nvCxnSpPr>
      <xdr:spPr>
        <a:xfrm>
          <a:off x="4546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99713</xdr:rowOff>
    </xdr:from>
    <xdr:ext cx="405111" cy="259045"/>
    <xdr:sp macro="" textlink="">
      <xdr:nvSpPr>
        <xdr:cNvPr id="303" name="【公営住宅】&#10;有形固定資産減価償却率平均値テキスト"/>
        <xdr:cNvSpPr txBox="1"/>
      </xdr:nvSpPr>
      <xdr:spPr>
        <a:xfrm>
          <a:off x="4673600" y="14158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304" name="フローチャート: 判断 303"/>
        <xdr:cNvSpPr/>
      </xdr:nvSpPr>
      <xdr:spPr>
        <a:xfrm>
          <a:off x="4584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73025</xdr:rowOff>
    </xdr:from>
    <xdr:to>
      <xdr:col>20</xdr:col>
      <xdr:colOff>38100</xdr:colOff>
      <xdr:row>84</xdr:row>
      <xdr:rowOff>3175</xdr:rowOff>
    </xdr:to>
    <xdr:sp macro="" textlink="">
      <xdr:nvSpPr>
        <xdr:cNvPr id="305" name="フローチャート: 判断 304"/>
        <xdr:cNvSpPr/>
      </xdr:nvSpPr>
      <xdr:spPr>
        <a:xfrm>
          <a:off x="37465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306" name="フローチャート: 判断 305"/>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フローチャート: 判断 306"/>
        <xdr:cNvSpPr/>
      </xdr:nvSpPr>
      <xdr:spPr>
        <a:xfrm>
          <a:off x="1968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38736</xdr:rowOff>
    </xdr:from>
    <xdr:to>
      <xdr:col>6</xdr:col>
      <xdr:colOff>38100</xdr:colOff>
      <xdr:row>83</xdr:row>
      <xdr:rowOff>140336</xdr:rowOff>
    </xdr:to>
    <xdr:sp macro="" textlink="">
      <xdr:nvSpPr>
        <xdr:cNvPr id="308" name="フローチャート: 判断 307"/>
        <xdr:cNvSpPr/>
      </xdr:nvSpPr>
      <xdr:spPr>
        <a:xfrm>
          <a:off x="1079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9" name="テキスト ボックス 3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14" name="楕円 313"/>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5097</xdr:rowOff>
    </xdr:from>
    <xdr:ext cx="405111" cy="259045"/>
    <xdr:sp macro="" textlink="">
      <xdr:nvSpPr>
        <xdr:cNvPr id="315" name="【公営住宅】&#10;有形固定資産減価償却率該当値テキスト"/>
        <xdr:cNvSpPr txBox="1"/>
      </xdr:nvSpPr>
      <xdr:spPr>
        <a:xfrm>
          <a:off x="4673600" y="1440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126364</xdr:rowOff>
    </xdr:from>
    <xdr:to>
      <xdr:col>20</xdr:col>
      <xdr:colOff>38100</xdr:colOff>
      <xdr:row>85</xdr:row>
      <xdr:rowOff>56514</xdr:rowOff>
    </xdr:to>
    <xdr:sp macro="" textlink="">
      <xdr:nvSpPr>
        <xdr:cNvPr id="316" name="楕円 315"/>
        <xdr:cNvSpPr/>
      </xdr:nvSpPr>
      <xdr:spPr>
        <a:xfrm>
          <a:off x="3746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5714</xdr:rowOff>
    </xdr:to>
    <xdr:cxnSp macro="">
      <xdr:nvCxnSpPr>
        <xdr:cNvPr id="317" name="直線コネクタ 316"/>
        <xdr:cNvCxnSpPr/>
      </xdr:nvCxnSpPr>
      <xdr:spPr>
        <a:xfrm flipV="1">
          <a:off x="3797300" y="145427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318" name="楕円 317"/>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5714</xdr:rowOff>
    </xdr:to>
    <xdr:cxnSp macro="">
      <xdr:nvCxnSpPr>
        <xdr:cNvPr id="319" name="直線コネクタ 318"/>
        <xdr:cNvCxnSpPr/>
      </xdr:nvCxnSpPr>
      <xdr:spPr>
        <a:xfrm>
          <a:off x="2908300" y="145637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84455</xdr:rowOff>
    </xdr:from>
    <xdr:to>
      <xdr:col>10</xdr:col>
      <xdr:colOff>165100</xdr:colOff>
      <xdr:row>85</xdr:row>
      <xdr:rowOff>14605</xdr:rowOff>
    </xdr:to>
    <xdr:sp macro="" textlink="">
      <xdr:nvSpPr>
        <xdr:cNvPr id="320" name="楕円 319"/>
        <xdr:cNvSpPr/>
      </xdr:nvSpPr>
      <xdr:spPr>
        <a:xfrm>
          <a:off x="196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135255</xdr:rowOff>
    </xdr:from>
    <xdr:to>
      <xdr:col>15</xdr:col>
      <xdr:colOff>50800</xdr:colOff>
      <xdr:row>84</xdr:row>
      <xdr:rowOff>161925</xdr:rowOff>
    </xdr:to>
    <xdr:cxnSp macro="">
      <xdr:nvCxnSpPr>
        <xdr:cNvPr id="321" name="直線コネクタ 320"/>
        <xdr:cNvCxnSpPr/>
      </xdr:nvCxnSpPr>
      <xdr:spPr>
        <a:xfrm>
          <a:off x="2019300" y="14537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50164</xdr:rowOff>
    </xdr:from>
    <xdr:to>
      <xdr:col>6</xdr:col>
      <xdr:colOff>38100</xdr:colOff>
      <xdr:row>84</xdr:row>
      <xdr:rowOff>151764</xdr:rowOff>
    </xdr:to>
    <xdr:sp macro="" textlink="">
      <xdr:nvSpPr>
        <xdr:cNvPr id="322" name="楕円 321"/>
        <xdr:cNvSpPr/>
      </xdr:nvSpPr>
      <xdr:spPr>
        <a:xfrm>
          <a:off x="107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100964</xdr:rowOff>
    </xdr:from>
    <xdr:to>
      <xdr:col>10</xdr:col>
      <xdr:colOff>114300</xdr:colOff>
      <xdr:row>84</xdr:row>
      <xdr:rowOff>135255</xdr:rowOff>
    </xdr:to>
    <xdr:cxnSp macro="">
      <xdr:nvCxnSpPr>
        <xdr:cNvPr id="323" name="直線コネクタ 322"/>
        <xdr:cNvCxnSpPr/>
      </xdr:nvCxnSpPr>
      <xdr:spPr>
        <a:xfrm>
          <a:off x="1130300" y="14502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19702</xdr:rowOff>
    </xdr:from>
    <xdr:ext cx="405111" cy="259045"/>
    <xdr:sp macro="" textlink="">
      <xdr:nvSpPr>
        <xdr:cNvPr id="324" name="n_1aveValue【公営住宅】&#10;有形固定資産減価償却率"/>
        <xdr:cNvSpPr txBox="1"/>
      </xdr:nvSpPr>
      <xdr:spPr>
        <a:xfrm>
          <a:off x="3582044"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5"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128288</xdr:rowOff>
    </xdr:from>
    <xdr:ext cx="405111" cy="259045"/>
    <xdr:sp macro="" textlink="">
      <xdr:nvSpPr>
        <xdr:cNvPr id="326" name="n_3aveValue【公営住宅】&#10;有形固定資産減価償却率"/>
        <xdr:cNvSpPr txBox="1"/>
      </xdr:nvSpPr>
      <xdr:spPr>
        <a:xfrm>
          <a:off x="1816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156863</xdr:rowOff>
    </xdr:from>
    <xdr:ext cx="405111" cy="259045"/>
    <xdr:sp macro="" textlink="">
      <xdr:nvSpPr>
        <xdr:cNvPr id="327" name="n_4aveValue【公営住宅】&#10;有形固定資産減価償却率"/>
        <xdr:cNvSpPr txBox="1"/>
      </xdr:nvSpPr>
      <xdr:spPr>
        <a:xfrm>
          <a:off x="927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47641</xdr:rowOff>
    </xdr:from>
    <xdr:ext cx="405111" cy="259045"/>
    <xdr:sp macro="" textlink="">
      <xdr:nvSpPr>
        <xdr:cNvPr id="328" name="n_1mainValue【公営住宅】&#10;有形固定資産減価償却率"/>
        <xdr:cNvSpPr txBox="1"/>
      </xdr:nvSpPr>
      <xdr:spPr>
        <a:xfrm>
          <a:off x="35820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329" name="n_2mainValue【公営住宅】&#10;有形固定資産減価償却率"/>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5732</xdr:rowOff>
    </xdr:from>
    <xdr:ext cx="405111" cy="259045"/>
    <xdr:sp macro="" textlink="">
      <xdr:nvSpPr>
        <xdr:cNvPr id="330" name="n_3mainValue【公営住宅】&#10;有形固定資産減価償却率"/>
        <xdr:cNvSpPr txBox="1"/>
      </xdr:nvSpPr>
      <xdr:spPr>
        <a:xfrm>
          <a:off x="1816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142891</xdr:rowOff>
    </xdr:from>
    <xdr:ext cx="405111" cy="259045"/>
    <xdr:sp macro="" textlink="">
      <xdr:nvSpPr>
        <xdr:cNvPr id="331" name="n_4mainValue【公営住宅】&#10;有形固定資産減価償却率"/>
        <xdr:cNvSpPr txBox="1"/>
      </xdr:nvSpPr>
      <xdr:spPr>
        <a:xfrm>
          <a:off x="927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2" name="正方形/長方形 3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3" name="正方形/長方形 3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4" name="正方形/長方形 3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5" name="正方形/長方形 3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6" name="正方形/長方形 3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7" name="正方形/長方形 3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8" name="正方形/長方形 3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9" name="正方形/長方形 3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40" name="テキスト ボックス 3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41" name="直線コネクタ 3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2" name="直線コネクタ 3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3" name="テキスト ボックス 3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4" name="直線コネクタ 3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5" name="テキスト ボックス 3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6" name="直線コネクタ 3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7" name="テキスト ボックス 3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8" name="直線コネクタ 3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9" name="テキスト ボックス 3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0" name="直線コネクタ 3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1" name="テキスト ボックス 3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3" name="直線コネクタ 352"/>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4"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5" name="直線コネクタ 354"/>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6"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7" name="直線コネクタ 356"/>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8"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9" name="フローチャート: 判断 358"/>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60" name="フローチャート: 判断 359"/>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61" name="フローチャート: 判断 360"/>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2" name="フローチャート: 判断 361"/>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3" name="フローチャート: 判断 362"/>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4" name="テキスト ボックス 3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69" name="楕円 368"/>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17035</xdr:rowOff>
    </xdr:from>
    <xdr:ext cx="469744" cy="259045"/>
    <xdr:sp macro="" textlink="">
      <xdr:nvSpPr>
        <xdr:cNvPr id="370" name="【公営住宅】&#10;一人当たり面積該当値テキスト"/>
        <xdr:cNvSpPr txBox="1"/>
      </xdr:nvSpPr>
      <xdr:spPr>
        <a:xfrm>
          <a:off x="10515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xdr:rowOff>
    </xdr:from>
    <xdr:to>
      <xdr:col>50</xdr:col>
      <xdr:colOff>165100</xdr:colOff>
      <xdr:row>84</xdr:row>
      <xdr:rowOff>101702</xdr:rowOff>
    </xdr:to>
    <xdr:sp macro="" textlink="">
      <xdr:nvSpPr>
        <xdr:cNvPr id="371" name="楕円 370"/>
        <xdr:cNvSpPr/>
      </xdr:nvSpPr>
      <xdr:spPr>
        <a:xfrm>
          <a:off x="9588500" y="14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50902</xdr:rowOff>
    </xdr:to>
    <xdr:cxnSp macro="">
      <xdr:nvCxnSpPr>
        <xdr:cNvPr id="372" name="直線コネクタ 371"/>
        <xdr:cNvCxnSpPr/>
      </xdr:nvCxnSpPr>
      <xdr:spPr>
        <a:xfrm flipV="1">
          <a:off x="9639300" y="1444675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168808</xdr:rowOff>
    </xdr:from>
    <xdr:to>
      <xdr:col>46</xdr:col>
      <xdr:colOff>38100</xdr:colOff>
      <xdr:row>84</xdr:row>
      <xdr:rowOff>98958</xdr:rowOff>
    </xdr:to>
    <xdr:sp macro="" textlink="">
      <xdr:nvSpPr>
        <xdr:cNvPr id="373" name="楕円 372"/>
        <xdr:cNvSpPr/>
      </xdr:nvSpPr>
      <xdr:spPr>
        <a:xfrm>
          <a:off x="8699500" y="1439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48158</xdr:rowOff>
    </xdr:from>
    <xdr:to>
      <xdr:col>50</xdr:col>
      <xdr:colOff>114300</xdr:colOff>
      <xdr:row>84</xdr:row>
      <xdr:rowOff>50902</xdr:rowOff>
    </xdr:to>
    <xdr:cxnSp macro="">
      <xdr:nvCxnSpPr>
        <xdr:cNvPr id="374" name="直線コネクタ 373"/>
        <xdr:cNvCxnSpPr/>
      </xdr:nvCxnSpPr>
      <xdr:spPr>
        <a:xfrm>
          <a:off x="8750300" y="1444995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169266</xdr:rowOff>
    </xdr:from>
    <xdr:to>
      <xdr:col>41</xdr:col>
      <xdr:colOff>101600</xdr:colOff>
      <xdr:row>84</xdr:row>
      <xdr:rowOff>99416</xdr:rowOff>
    </xdr:to>
    <xdr:sp macro="" textlink="">
      <xdr:nvSpPr>
        <xdr:cNvPr id="375" name="楕円 374"/>
        <xdr:cNvSpPr/>
      </xdr:nvSpPr>
      <xdr:spPr>
        <a:xfrm>
          <a:off x="7810500" y="14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48158</xdr:rowOff>
    </xdr:from>
    <xdr:to>
      <xdr:col>45</xdr:col>
      <xdr:colOff>177800</xdr:colOff>
      <xdr:row>84</xdr:row>
      <xdr:rowOff>48616</xdr:rowOff>
    </xdr:to>
    <xdr:cxnSp macro="">
      <xdr:nvCxnSpPr>
        <xdr:cNvPr id="376" name="直線コネクタ 375"/>
        <xdr:cNvCxnSpPr/>
      </xdr:nvCxnSpPr>
      <xdr:spPr>
        <a:xfrm flipV="1">
          <a:off x="7861300" y="144499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170638</xdr:rowOff>
    </xdr:from>
    <xdr:to>
      <xdr:col>36</xdr:col>
      <xdr:colOff>165100</xdr:colOff>
      <xdr:row>84</xdr:row>
      <xdr:rowOff>100788</xdr:rowOff>
    </xdr:to>
    <xdr:sp macro="" textlink="">
      <xdr:nvSpPr>
        <xdr:cNvPr id="377" name="楕円 376"/>
        <xdr:cNvSpPr/>
      </xdr:nvSpPr>
      <xdr:spPr>
        <a:xfrm>
          <a:off x="6921500" y="144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48616</xdr:rowOff>
    </xdr:from>
    <xdr:to>
      <xdr:col>41</xdr:col>
      <xdr:colOff>50800</xdr:colOff>
      <xdr:row>84</xdr:row>
      <xdr:rowOff>49988</xdr:rowOff>
    </xdr:to>
    <xdr:cxnSp macro="">
      <xdr:nvCxnSpPr>
        <xdr:cNvPr id="378" name="直線コネクタ 377"/>
        <xdr:cNvCxnSpPr/>
      </xdr:nvCxnSpPr>
      <xdr:spPr>
        <a:xfrm flipV="1">
          <a:off x="6972300" y="144504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9" name="n_1aveValue【公営住宅】&#10;一人当たり面積"/>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80" name="n_2aveValue【公営住宅】&#10;一人当たり面積"/>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81" name="n_3aveValue【公営住宅】&#10;一人当たり面積"/>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2" name="n_4aveValue【公営住宅】&#10;一人当たり面積"/>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118229</xdr:rowOff>
    </xdr:from>
    <xdr:ext cx="469744" cy="259045"/>
    <xdr:sp macro="" textlink="">
      <xdr:nvSpPr>
        <xdr:cNvPr id="383" name="n_1mainValue【公営住宅】&#10;一人当たり面積"/>
        <xdr:cNvSpPr txBox="1"/>
      </xdr:nvSpPr>
      <xdr:spPr>
        <a:xfrm>
          <a:off x="9391727" y="1417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115485</xdr:rowOff>
    </xdr:from>
    <xdr:ext cx="469744" cy="259045"/>
    <xdr:sp macro="" textlink="">
      <xdr:nvSpPr>
        <xdr:cNvPr id="384" name="n_2mainValue【公営住宅】&#10;一人当たり面積"/>
        <xdr:cNvSpPr txBox="1"/>
      </xdr:nvSpPr>
      <xdr:spPr>
        <a:xfrm>
          <a:off x="8515427" y="141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115943</xdr:rowOff>
    </xdr:from>
    <xdr:ext cx="469744" cy="259045"/>
    <xdr:sp macro="" textlink="">
      <xdr:nvSpPr>
        <xdr:cNvPr id="385" name="n_3mainValue【公営住宅】&#10;一人当たり面積"/>
        <xdr:cNvSpPr txBox="1"/>
      </xdr:nvSpPr>
      <xdr:spPr>
        <a:xfrm>
          <a:off x="7626427" y="1417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117315</xdr:rowOff>
    </xdr:from>
    <xdr:ext cx="469744" cy="259045"/>
    <xdr:sp macro="" textlink="">
      <xdr:nvSpPr>
        <xdr:cNvPr id="386" name="n_4mainValue【公営住宅】&#10;一人当たり面積"/>
        <xdr:cNvSpPr txBox="1"/>
      </xdr:nvSpPr>
      <xdr:spPr>
        <a:xfrm>
          <a:off x="6737427" y="1417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7" name="正方形/長方形 3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8" name="正方形/長方形 3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9" name="正方形/長方形 3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0" name="正方形/長方形 3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1" name="正方形/長方形 3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2" name="正方形/長方形 3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3" name="正方形/長方形 3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4" name="正方形/長方形 3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5" name="テキスト ボックス 3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6" name="直線コネクタ 3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7" name="テキスト ボックス 39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8" name="直線コネクタ 3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9" name="テキスト ボックス 39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400" name="直線コネクタ 3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401" name="テキスト ボックス 4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2" name="直線コネクタ 4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3" name="テキスト ボックス 4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4" name="直線コネクタ 4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5" name="テキスト ボックス 4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6" name="直線コネクタ 4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7" name="テキスト ボックス 40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9" name="テキスト ボックス 40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1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148589</xdr:rowOff>
    </xdr:from>
    <xdr:to>
      <xdr:col>24</xdr:col>
      <xdr:colOff>62865</xdr:colOff>
      <xdr:row>108</xdr:row>
      <xdr:rowOff>148589</xdr:rowOff>
    </xdr:to>
    <xdr:cxnSp macro="">
      <xdr:nvCxnSpPr>
        <xdr:cNvPr id="411" name="直線コネクタ 410"/>
        <xdr:cNvCxnSpPr/>
      </xdr:nvCxnSpPr>
      <xdr:spPr>
        <a:xfrm flipV="1">
          <a:off x="4634865" y="172935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152416</xdr:rowOff>
    </xdr:from>
    <xdr:ext cx="405111" cy="259045"/>
    <xdr:sp macro="" textlink="">
      <xdr:nvSpPr>
        <xdr:cNvPr id="412" name="【港湾・漁港】&#10;有形固定資産減価償却率最小値テキスト"/>
        <xdr:cNvSpPr txBox="1"/>
      </xdr:nvSpPr>
      <xdr:spPr>
        <a:xfrm>
          <a:off x="4673600"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148589</xdr:rowOff>
    </xdr:from>
    <xdr:to>
      <xdr:col>24</xdr:col>
      <xdr:colOff>152400</xdr:colOff>
      <xdr:row>108</xdr:row>
      <xdr:rowOff>148589</xdr:rowOff>
    </xdr:to>
    <xdr:cxnSp macro="">
      <xdr:nvCxnSpPr>
        <xdr:cNvPr id="413" name="直線コネクタ 412"/>
        <xdr:cNvCxnSpPr/>
      </xdr:nvCxnSpPr>
      <xdr:spPr>
        <a:xfrm>
          <a:off x="4546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95266</xdr:rowOff>
    </xdr:from>
    <xdr:ext cx="405111" cy="259045"/>
    <xdr:sp macro="" textlink="">
      <xdr:nvSpPr>
        <xdr:cNvPr id="414" name="【港湾・漁港】&#10;有形固定資産減価償却率最大値テキスト"/>
        <xdr:cNvSpPr txBox="1"/>
      </xdr:nvSpPr>
      <xdr:spPr>
        <a:xfrm>
          <a:off x="4673600" y="170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415" name="直線コネクタ 414"/>
        <xdr:cNvCxnSpPr/>
      </xdr:nvCxnSpPr>
      <xdr:spPr>
        <a:xfrm>
          <a:off x="4546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160038</xdr:rowOff>
    </xdr:from>
    <xdr:ext cx="405111" cy="259045"/>
    <xdr:sp macro="" textlink="">
      <xdr:nvSpPr>
        <xdr:cNvPr id="416" name="【港湾・漁港】&#10;有形固定資産減価償却率平均値テキスト"/>
        <xdr:cNvSpPr txBox="1"/>
      </xdr:nvSpPr>
      <xdr:spPr>
        <a:xfrm>
          <a:off x="4673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7" name="フローチャート: 判断 416"/>
        <xdr:cNvSpPr/>
      </xdr:nvSpPr>
      <xdr:spPr>
        <a:xfrm>
          <a:off x="4584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153036</xdr:rowOff>
    </xdr:from>
    <xdr:to>
      <xdr:col>20</xdr:col>
      <xdr:colOff>38100</xdr:colOff>
      <xdr:row>104</xdr:row>
      <xdr:rowOff>83186</xdr:rowOff>
    </xdr:to>
    <xdr:sp macro="" textlink="">
      <xdr:nvSpPr>
        <xdr:cNvPr id="418" name="フローチャート: 判断 417"/>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130175</xdr:rowOff>
    </xdr:from>
    <xdr:to>
      <xdr:col>15</xdr:col>
      <xdr:colOff>101600</xdr:colOff>
      <xdr:row>106</xdr:row>
      <xdr:rowOff>60325</xdr:rowOff>
    </xdr:to>
    <xdr:sp macro="" textlink="">
      <xdr:nvSpPr>
        <xdr:cNvPr id="419" name="フローチャート: 判断 418"/>
        <xdr:cNvSpPr/>
      </xdr:nvSpPr>
      <xdr:spPr>
        <a:xfrm>
          <a:off x="2857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0" name="フローチャート: 判断 419"/>
        <xdr:cNvSpPr/>
      </xdr:nvSpPr>
      <xdr:spPr>
        <a:xfrm>
          <a:off x="196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88264</xdr:rowOff>
    </xdr:from>
    <xdr:to>
      <xdr:col>6</xdr:col>
      <xdr:colOff>38100</xdr:colOff>
      <xdr:row>104</xdr:row>
      <xdr:rowOff>18414</xdr:rowOff>
    </xdr:to>
    <xdr:sp macro="" textlink="">
      <xdr:nvSpPr>
        <xdr:cNvPr id="421" name="フローチャート: 判断 420"/>
        <xdr:cNvSpPr/>
      </xdr:nvSpPr>
      <xdr:spPr>
        <a:xfrm>
          <a:off x="1079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141605</xdr:rowOff>
    </xdr:from>
    <xdr:to>
      <xdr:col>24</xdr:col>
      <xdr:colOff>114300</xdr:colOff>
      <xdr:row>104</xdr:row>
      <xdr:rowOff>71755</xdr:rowOff>
    </xdr:to>
    <xdr:sp macro="" textlink="">
      <xdr:nvSpPr>
        <xdr:cNvPr id="427" name="楕円 426"/>
        <xdr:cNvSpPr/>
      </xdr:nvSpPr>
      <xdr:spPr>
        <a:xfrm>
          <a:off x="4584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164482</xdr:rowOff>
    </xdr:from>
    <xdr:ext cx="405111" cy="259045"/>
    <xdr:sp macro="" textlink="">
      <xdr:nvSpPr>
        <xdr:cNvPr id="428" name="【港湾・漁港】&#10;有形固定資産減価償却率該当値テキスト"/>
        <xdr:cNvSpPr txBox="1"/>
      </xdr:nvSpPr>
      <xdr:spPr>
        <a:xfrm>
          <a:off x="4673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130175</xdr:rowOff>
    </xdr:from>
    <xdr:to>
      <xdr:col>20</xdr:col>
      <xdr:colOff>38100</xdr:colOff>
      <xdr:row>104</xdr:row>
      <xdr:rowOff>60325</xdr:rowOff>
    </xdr:to>
    <xdr:sp macro="" textlink="">
      <xdr:nvSpPr>
        <xdr:cNvPr id="429" name="楕円 428"/>
        <xdr:cNvSpPr/>
      </xdr:nvSpPr>
      <xdr:spPr>
        <a:xfrm>
          <a:off x="3746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xdr:rowOff>
    </xdr:from>
    <xdr:to>
      <xdr:col>24</xdr:col>
      <xdr:colOff>63500</xdr:colOff>
      <xdr:row>104</xdr:row>
      <xdr:rowOff>20955</xdr:rowOff>
    </xdr:to>
    <xdr:cxnSp macro="">
      <xdr:nvCxnSpPr>
        <xdr:cNvPr id="430" name="直線コネクタ 429"/>
        <xdr:cNvCxnSpPr/>
      </xdr:nvCxnSpPr>
      <xdr:spPr>
        <a:xfrm>
          <a:off x="3797300" y="17840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431" name="楕円 430"/>
        <xdr:cNvSpPr/>
      </xdr:nvSpPr>
      <xdr:spPr>
        <a:xfrm>
          <a:off x="2857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158114</xdr:rowOff>
    </xdr:from>
    <xdr:to>
      <xdr:col>19</xdr:col>
      <xdr:colOff>177800</xdr:colOff>
      <xdr:row>104</xdr:row>
      <xdr:rowOff>9525</xdr:rowOff>
    </xdr:to>
    <xdr:cxnSp macro="">
      <xdr:nvCxnSpPr>
        <xdr:cNvPr id="432" name="直線コネクタ 431"/>
        <xdr:cNvCxnSpPr/>
      </xdr:nvCxnSpPr>
      <xdr:spPr>
        <a:xfrm>
          <a:off x="2908300" y="178174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33" name="楕円 432"/>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140970</xdr:rowOff>
    </xdr:from>
    <xdr:to>
      <xdr:col>15</xdr:col>
      <xdr:colOff>50800</xdr:colOff>
      <xdr:row>103</xdr:row>
      <xdr:rowOff>158114</xdr:rowOff>
    </xdr:to>
    <xdr:cxnSp macro="">
      <xdr:nvCxnSpPr>
        <xdr:cNvPr id="434" name="直線コネクタ 433"/>
        <xdr:cNvCxnSpPr/>
      </xdr:nvCxnSpPr>
      <xdr:spPr>
        <a:xfrm>
          <a:off x="2019300" y="178003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86361</xdr:rowOff>
    </xdr:from>
    <xdr:to>
      <xdr:col>6</xdr:col>
      <xdr:colOff>38100</xdr:colOff>
      <xdr:row>104</xdr:row>
      <xdr:rowOff>16511</xdr:rowOff>
    </xdr:to>
    <xdr:sp macro="" textlink="">
      <xdr:nvSpPr>
        <xdr:cNvPr id="435" name="楕円 434"/>
        <xdr:cNvSpPr/>
      </xdr:nvSpPr>
      <xdr:spPr>
        <a:xfrm>
          <a:off x="1079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137161</xdr:rowOff>
    </xdr:from>
    <xdr:to>
      <xdr:col>10</xdr:col>
      <xdr:colOff>114300</xdr:colOff>
      <xdr:row>103</xdr:row>
      <xdr:rowOff>140970</xdr:rowOff>
    </xdr:to>
    <xdr:cxnSp macro="">
      <xdr:nvCxnSpPr>
        <xdr:cNvPr id="436" name="直線コネクタ 435"/>
        <xdr:cNvCxnSpPr/>
      </xdr:nvCxnSpPr>
      <xdr:spPr>
        <a:xfrm>
          <a:off x="1130300" y="17796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74313</xdr:rowOff>
    </xdr:from>
    <xdr:ext cx="405111" cy="259045"/>
    <xdr:sp macro="" textlink="">
      <xdr:nvSpPr>
        <xdr:cNvPr id="437" name="n_1aveValue【港湾・漁港】&#10;有形固定資産減価償却率"/>
        <xdr:cNvSpPr txBox="1"/>
      </xdr:nvSpPr>
      <xdr:spPr>
        <a:xfrm>
          <a:off x="3582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438" name="n_2aveValue【港湾・漁港】&#10;有形固定資産減価償却率"/>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9" name="n_3aveValue【港湾・漁港】&#10;有形固定資産減価償却率"/>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9541</xdr:rowOff>
    </xdr:from>
    <xdr:ext cx="405111" cy="259045"/>
    <xdr:sp macro="" textlink="">
      <xdr:nvSpPr>
        <xdr:cNvPr id="440" name="n_4aveValue【港湾・漁港】&#10;有形固定資産減価償却率"/>
        <xdr:cNvSpPr txBox="1"/>
      </xdr:nvSpPr>
      <xdr:spPr>
        <a:xfrm>
          <a:off x="927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76852</xdr:rowOff>
    </xdr:from>
    <xdr:ext cx="405111" cy="259045"/>
    <xdr:sp macro="" textlink="">
      <xdr:nvSpPr>
        <xdr:cNvPr id="441" name="n_1mainValue【港湾・漁港】&#10;有形固定資産減価償却率"/>
        <xdr:cNvSpPr txBox="1"/>
      </xdr:nvSpPr>
      <xdr:spPr>
        <a:xfrm>
          <a:off x="3582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442" name="n_2mainValue【港湾・漁港】&#10;有形固定資産減価償却率"/>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443" name="n_3mainValue【港湾・漁港】&#10;有形固定資産減価償却率"/>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33038</xdr:rowOff>
    </xdr:from>
    <xdr:ext cx="405111" cy="259045"/>
    <xdr:sp macro="" textlink="">
      <xdr:nvSpPr>
        <xdr:cNvPr id="444" name="n_4mainValue【港湾・漁港】&#10;有形固定資産減価償却率"/>
        <xdr:cNvSpPr txBox="1"/>
      </xdr:nvSpPr>
      <xdr:spPr>
        <a:xfrm>
          <a:off x="927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6" name="テキスト ボックス 45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8" name="テキスト ボックス 45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60" name="テキスト ボックス 45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62" name="テキスト ボックス 46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4" name="テキスト ボックス 46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158195</xdr:rowOff>
    </xdr:from>
    <xdr:to>
      <xdr:col>54</xdr:col>
      <xdr:colOff>189865</xdr:colOff>
      <xdr:row>108</xdr:row>
      <xdr:rowOff>76031</xdr:rowOff>
    </xdr:to>
    <xdr:cxnSp macro="">
      <xdr:nvCxnSpPr>
        <xdr:cNvPr id="466" name="直線コネクタ 465"/>
        <xdr:cNvCxnSpPr/>
      </xdr:nvCxnSpPr>
      <xdr:spPr>
        <a:xfrm flipV="1">
          <a:off x="10476865" y="17303195"/>
          <a:ext cx="0" cy="128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67"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68" name="直線コネクタ 467"/>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104872</xdr:rowOff>
    </xdr:from>
    <xdr:ext cx="599010" cy="259045"/>
    <xdr:sp macro="" textlink="">
      <xdr:nvSpPr>
        <xdr:cNvPr id="469" name="【港湾・漁港】&#10;一人当たり有形固定資産（償却資産）額最大値テキスト"/>
        <xdr:cNvSpPr txBox="1"/>
      </xdr:nvSpPr>
      <xdr:spPr>
        <a:xfrm>
          <a:off x="10515600" y="17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158195</xdr:rowOff>
    </xdr:from>
    <xdr:to>
      <xdr:col>55</xdr:col>
      <xdr:colOff>88900</xdr:colOff>
      <xdr:row>100</xdr:row>
      <xdr:rowOff>158195</xdr:rowOff>
    </xdr:to>
    <xdr:cxnSp macro="">
      <xdr:nvCxnSpPr>
        <xdr:cNvPr id="470" name="直線コネクタ 469"/>
        <xdr:cNvCxnSpPr/>
      </xdr:nvCxnSpPr>
      <xdr:spPr>
        <a:xfrm>
          <a:off x="10388600" y="173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116612</xdr:rowOff>
    </xdr:from>
    <xdr:ext cx="534377" cy="259045"/>
    <xdr:sp macro="" textlink="">
      <xdr:nvSpPr>
        <xdr:cNvPr id="471" name="【港湾・漁港】&#10;一人当たり有形固定資産（償却資産）額平均値テキスト"/>
        <xdr:cNvSpPr txBox="1"/>
      </xdr:nvSpPr>
      <xdr:spPr>
        <a:xfrm>
          <a:off x="10515600" y="18290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93735</xdr:rowOff>
    </xdr:from>
    <xdr:to>
      <xdr:col>55</xdr:col>
      <xdr:colOff>50800</xdr:colOff>
      <xdr:row>108</xdr:row>
      <xdr:rowOff>23885</xdr:rowOff>
    </xdr:to>
    <xdr:sp macro="" textlink="">
      <xdr:nvSpPr>
        <xdr:cNvPr id="472" name="フローチャート: 判断 471"/>
        <xdr:cNvSpPr/>
      </xdr:nvSpPr>
      <xdr:spPr>
        <a:xfrm>
          <a:off x="10426700" y="184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99279</xdr:rowOff>
    </xdr:from>
    <xdr:to>
      <xdr:col>50</xdr:col>
      <xdr:colOff>165100</xdr:colOff>
      <xdr:row>108</xdr:row>
      <xdr:rowOff>29429</xdr:rowOff>
    </xdr:to>
    <xdr:sp macro="" textlink="">
      <xdr:nvSpPr>
        <xdr:cNvPr id="473" name="フローチャート: 判断 472"/>
        <xdr:cNvSpPr/>
      </xdr:nvSpPr>
      <xdr:spPr>
        <a:xfrm>
          <a:off x="9588500" y="184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163644</xdr:rowOff>
    </xdr:from>
    <xdr:to>
      <xdr:col>46</xdr:col>
      <xdr:colOff>38100</xdr:colOff>
      <xdr:row>107</xdr:row>
      <xdr:rowOff>93794</xdr:rowOff>
    </xdr:to>
    <xdr:sp macro="" textlink="">
      <xdr:nvSpPr>
        <xdr:cNvPr id="474" name="フローチャート: 判断 473"/>
        <xdr:cNvSpPr/>
      </xdr:nvSpPr>
      <xdr:spPr>
        <a:xfrm>
          <a:off x="8699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100474</xdr:rowOff>
    </xdr:from>
    <xdr:to>
      <xdr:col>41</xdr:col>
      <xdr:colOff>101600</xdr:colOff>
      <xdr:row>108</xdr:row>
      <xdr:rowOff>30624</xdr:rowOff>
    </xdr:to>
    <xdr:sp macro="" textlink="">
      <xdr:nvSpPr>
        <xdr:cNvPr id="475" name="フローチャート: 判断 474"/>
        <xdr:cNvSpPr/>
      </xdr:nvSpPr>
      <xdr:spPr>
        <a:xfrm>
          <a:off x="7810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103192</xdr:rowOff>
    </xdr:from>
    <xdr:to>
      <xdr:col>36</xdr:col>
      <xdr:colOff>165100</xdr:colOff>
      <xdr:row>108</xdr:row>
      <xdr:rowOff>33342</xdr:rowOff>
    </xdr:to>
    <xdr:sp macro="" textlink="">
      <xdr:nvSpPr>
        <xdr:cNvPr id="476" name="フローチャート: 判断 475"/>
        <xdr:cNvSpPr/>
      </xdr:nvSpPr>
      <xdr:spPr>
        <a:xfrm>
          <a:off x="6921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121912</xdr:rowOff>
    </xdr:from>
    <xdr:to>
      <xdr:col>55</xdr:col>
      <xdr:colOff>50800</xdr:colOff>
      <xdr:row>108</xdr:row>
      <xdr:rowOff>52062</xdr:rowOff>
    </xdr:to>
    <xdr:sp macro="" textlink="">
      <xdr:nvSpPr>
        <xdr:cNvPr id="482" name="楕円 481"/>
        <xdr:cNvSpPr/>
      </xdr:nvSpPr>
      <xdr:spPr>
        <a:xfrm>
          <a:off x="10426700" y="18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72162</xdr:rowOff>
    </xdr:from>
    <xdr:ext cx="534377" cy="259045"/>
    <xdr:sp macro="" textlink="">
      <xdr:nvSpPr>
        <xdr:cNvPr id="483" name="【港湾・漁港】&#10;一人当たり有形固定資産（償却資産）額該当値テキスト"/>
        <xdr:cNvSpPr txBox="1"/>
      </xdr:nvSpPr>
      <xdr:spPr>
        <a:xfrm>
          <a:off x="10515600" y="184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123048</xdr:rowOff>
    </xdr:from>
    <xdr:to>
      <xdr:col>50</xdr:col>
      <xdr:colOff>165100</xdr:colOff>
      <xdr:row>108</xdr:row>
      <xdr:rowOff>53198</xdr:rowOff>
    </xdr:to>
    <xdr:sp macro="" textlink="">
      <xdr:nvSpPr>
        <xdr:cNvPr id="484" name="楕円 483"/>
        <xdr:cNvSpPr/>
      </xdr:nvSpPr>
      <xdr:spPr>
        <a:xfrm>
          <a:off x="9588500" y="184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1262</xdr:rowOff>
    </xdr:from>
    <xdr:to>
      <xdr:col>55</xdr:col>
      <xdr:colOff>0</xdr:colOff>
      <xdr:row>108</xdr:row>
      <xdr:rowOff>2398</xdr:rowOff>
    </xdr:to>
    <xdr:cxnSp macro="">
      <xdr:nvCxnSpPr>
        <xdr:cNvPr id="485" name="直線コネクタ 484"/>
        <xdr:cNvCxnSpPr/>
      </xdr:nvCxnSpPr>
      <xdr:spPr>
        <a:xfrm flipV="1">
          <a:off x="9639300" y="18517862"/>
          <a:ext cx="8382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124290</xdr:rowOff>
    </xdr:from>
    <xdr:to>
      <xdr:col>46</xdr:col>
      <xdr:colOff>38100</xdr:colOff>
      <xdr:row>108</xdr:row>
      <xdr:rowOff>54440</xdr:rowOff>
    </xdr:to>
    <xdr:sp macro="" textlink="">
      <xdr:nvSpPr>
        <xdr:cNvPr id="486" name="楕円 485"/>
        <xdr:cNvSpPr/>
      </xdr:nvSpPr>
      <xdr:spPr>
        <a:xfrm>
          <a:off x="8699500" y="184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2398</xdr:rowOff>
    </xdr:from>
    <xdr:to>
      <xdr:col>50</xdr:col>
      <xdr:colOff>114300</xdr:colOff>
      <xdr:row>108</xdr:row>
      <xdr:rowOff>3640</xdr:rowOff>
    </xdr:to>
    <xdr:cxnSp macro="">
      <xdr:nvCxnSpPr>
        <xdr:cNvPr id="487" name="直線コネクタ 486"/>
        <xdr:cNvCxnSpPr/>
      </xdr:nvCxnSpPr>
      <xdr:spPr>
        <a:xfrm flipV="1">
          <a:off x="8750300" y="1851899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125792</xdr:rowOff>
    </xdr:from>
    <xdr:to>
      <xdr:col>41</xdr:col>
      <xdr:colOff>101600</xdr:colOff>
      <xdr:row>108</xdr:row>
      <xdr:rowOff>55942</xdr:rowOff>
    </xdr:to>
    <xdr:sp macro="" textlink="">
      <xdr:nvSpPr>
        <xdr:cNvPr id="488" name="楕円 487"/>
        <xdr:cNvSpPr/>
      </xdr:nvSpPr>
      <xdr:spPr>
        <a:xfrm>
          <a:off x="7810500" y="184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3640</xdr:rowOff>
    </xdr:from>
    <xdr:to>
      <xdr:col>45</xdr:col>
      <xdr:colOff>177800</xdr:colOff>
      <xdr:row>108</xdr:row>
      <xdr:rowOff>5142</xdr:rowOff>
    </xdr:to>
    <xdr:cxnSp macro="">
      <xdr:nvCxnSpPr>
        <xdr:cNvPr id="489" name="直線コネクタ 488"/>
        <xdr:cNvCxnSpPr/>
      </xdr:nvCxnSpPr>
      <xdr:spPr>
        <a:xfrm flipV="1">
          <a:off x="7861300" y="1852024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128355</xdr:rowOff>
    </xdr:from>
    <xdr:to>
      <xdr:col>36</xdr:col>
      <xdr:colOff>165100</xdr:colOff>
      <xdr:row>108</xdr:row>
      <xdr:rowOff>58505</xdr:rowOff>
    </xdr:to>
    <xdr:sp macro="" textlink="">
      <xdr:nvSpPr>
        <xdr:cNvPr id="490" name="楕円 489"/>
        <xdr:cNvSpPr/>
      </xdr:nvSpPr>
      <xdr:spPr>
        <a:xfrm>
          <a:off x="6921500" y="18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5142</xdr:rowOff>
    </xdr:from>
    <xdr:to>
      <xdr:col>41</xdr:col>
      <xdr:colOff>50800</xdr:colOff>
      <xdr:row>108</xdr:row>
      <xdr:rowOff>7705</xdr:rowOff>
    </xdr:to>
    <xdr:cxnSp macro="">
      <xdr:nvCxnSpPr>
        <xdr:cNvPr id="491" name="直線コネクタ 490"/>
        <xdr:cNvCxnSpPr/>
      </xdr:nvCxnSpPr>
      <xdr:spPr>
        <a:xfrm flipV="1">
          <a:off x="6972300" y="1852174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45956</xdr:rowOff>
    </xdr:from>
    <xdr:ext cx="534377" cy="259045"/>
    <xdr:sp macro="" textlink="">
      <xdr:nvSpPr>
        <xdr:cNvPr id="492" name="n_1aveValue【港湾・漁港】&#10;一人当たり有形固定資産（償却資産）額"/>
        <xdr:cNvSpPr txBox="1"/>
      </xdr:nvSpPr>
      <xdr:spPr>
        <a:xfrm>
          <a:off x="9359411" y="1821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110321</xdr:rowOff>
    </xdr:from>
    <xdr:ext cx="534377" cy="259045"/>
    <xdr:sp macro="" textlink="">
      <xdr:nvSpPr>
        <xdr:cNvPr id="493" name="n_2aveValue【港湾・漁港】&#10;一人当たり有形固定資産（償却資産）額"/>
        <xdr:cNvSpPr txBox="1"/>
      </xdr:nvSpPr>
      <xdr:spPr>
        <a:xfrm>
          <a:off x="84831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47151</xdr:rowOff>
    </xdr:from>
    <xdr:ext cx="534377" cy="259045"/>
    <xdr:sp macro="" textlink="">
      <xdr:nvSpPr>
        <xdr:cNvPr id="494" name="n_3aveValue【港湾・漁港】&#10;一人当たり有形固定資産（償却資産）額"/>
        <xdr:cNvSpPr txBox="1"/>
      </xdr:nvSpPr>
      <xdr:spPr>
        <a:xfrm>
          <a:off x="7594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49869</xdr:rowOff>
    </xdr:from>
    <xdr:ext cx="534377" cy="259045"/>
    <xdr:sp macro="" textlink="">
      <xdr:nvSpPr>
        <xdr:cNvPr id="495" name="n_4aveValue【港湾・漁港】&#10;一人当たり有形固定資産（償却資産）額"/>
        <xdr:cNvSpPr txBox="1"/>
      </xdr:nvSpPr>
      <xdr:spPr>
        <a:xfrm>
          <a:off x="6705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44325</xdr:rowOff>
    </xdr:from>
    <xdr:ext cx="534377" cy="259045"/>
    <xdr:sp macro="" textlink="">
      <xdr:nvSpPr>
        <xdr:cNvPr id="496" name="n_1mainValue【港湾・漁港】&#10;一人当たり有形固定資産（償却資産）額"/>
        <xdr:cNvSpPr txBox="1"/>
      </xdr:nvSpPr>
      <xdr:spPr>
        <a:xfrm>
          <a:off x="9359411" y="185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45567</xdr:rowOff>
    </xdr:from>
    <xdr:ext cx="534377" cy="259045"/>
    <xdr:sp macro="" textlink="">
      <xdr:nvSpPr>
        <xdr:cNvPr id="497" name="n_2mainValue【港湾・漁港】&#10;一人当たり有形固定資産（償却資産）額"/>
        <xdr:cNvSpPr txBox="1"/>
      </xdr:nvSpPr>
      <xdr:spPr>
        <a:xfrm>
          <a:off x="8483111" y="185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47069</xdr:rowOff>
    </xdr:from>
    <xdr:ext cx="534377" cy="259045"/>
    <xdr:sp macro="" textlink="">
      <xdr:nvSpPr>
        <xdr:cNvPr id="498" name="n_3mainValue【港湾・漁港】&#10;一人当たり有形固定資産（償却資産）額"/>
        <xdr:cNvSpPr txBox="1"/>
      </xdr:nvSpPr>
      <xdr:spPr>
        <a:xfrm>
          <a:off x="7594111" y="185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49632</xdr:rowOff>
    </xdr:from>
    <xdr:ext cx="534377" cy="259045"/>
    <xdr:sp macro="" textlink="">
      <xdr:nvSpPr>
        <xdr:cNvPr id="499" name="n_4mainValue【港湾・漁港】&#10;一人当たり有形固定資産（償却資産）額"/>
        <xdr:cNvSpPr txBox="1"/>
      </xdr:nvSpPr>
      <xdr:spPr>
        <a:xfrm>
          <a:off x="6705111" y="1856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11" name="直線コネクタ 5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12" name="テキスト ボックス 511"/>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3" name="直線コネクタ 5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4" name="テキスト ボックス 5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5" name="直線コネクタ 5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6" name="テキスト ボックス 5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7" name="直線コネクタ 5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8" name="テキスト ボックス 5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0" name="テキスト ボックス 5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522" name="直線コネクタ 521"/>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523"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524" name="直線コネクタ 523"/>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525"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526" name="直線コネクタ 525"/>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527" name="【認定こども園・幼稚園・保育所】&#10;有形固定資産減価償却率平均値テキスト"/>
        <xdr:cNvSpPr txBox="1"/>
      </xdr:nvSpPr>
      <xdr:spPr>
        <a:xfrm>
          <a:off x="1635760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528" name="フローチャート: 判断 527"/>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529" name="フローチャート: 判断 528"/>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530" name="フローチャート: 判断 529"/>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531" name="フローチャート: 判断 530"/>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532" name="フローチャート: 判断 531"/>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91694</xdr:rowOff>
    </xdr:from>
    <xdr:to>
      <xdr:col>85</xdr:col>
      <xdr:colOff>177800</xdr:colOff>
      <xdr:row>34</xdr:row>
      <xdr:rowOff>21844</xdr:rowOff>
    </xdr:to>
    <xdr:sp macro="" textlink="">
      <xdr:nvSpPr>
        <xdr:cNvPr id="538" name="楕円 537"/>
        <xdr:cNvSpPr/>
      </xdr:nvSpPr>
      <xdr:spPr>
        <a:xfrm>
          <a:off x="162687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539" name="【認定こども園・幼稚園・保育所】&#10;有形固定資産減価償却率該当値テキスト"/>
        <xdr:cNvSpPr txBox="1"/>
      </xdr:nvSpPr>
      <xdr:spPr>
        <a:xfrm>
          <a:off x="163576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66548</xdr:rowOff>
    </xdr:from>
    <xdr:to>
      <xdr:col>81</xdr:col>
      <xdr:colOff>101600</xdr:colOff>
      <xdr:row>33</xdr:row>
      <xdr:rowOff>168148</xdr:rowOff>
    </xdr:to>
    <xdr:sp macro="" textlink="">
      <xdr:nvSpPr>
        <xdr:cNvPr id="540" name="楕円 539"/>
        <xdr:cNvSpPr/>
      </xdr:nvSpPr>
      <xdr:spPr>
        <a:xfrm>
          <a:off x="154305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117348</xdr:rowOff>
    </xdr:from>
    <xdr:to>
      <xdr:col>85</xdr:col>
      <xdr:colOff>127000</xdr:colOff>
      <xdr:row>33</xdr:row>
      <xdr:rowOff>142494</xdr:rowOff>
    </xdr:to>
    <xdr:cxnSp macro="">
      <xdr:nvCxnSpPr>
        <xdr:cNvPr id="541" name="直線コネクタ 540"/>
        <xdr:cNvCxnSpPr/>
      </xdr:nvCxnSpPr>
      <xdr:spPr>
        <a:xfrm>
          <a:off x="15481300" y="57751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20828</xdr:rowOff>
    </xdr:from>
    <xdr:to>
      <xdr:col>76</xdr:col>
      <xdr:colOff>165100</xdr:colOff>
      <xdr:row>33</xdr:row>
      <xdr:rowOff>122428</xdr:rowOff>
    </xdr:to>
    <xdr:sp macro="" textlink="">
      <xdr:nvSpPr>
        <xdr:cNvPr id="542" name="楕円 541"/>
        <xdr:cNvSpPr/>
      </xdr:nvSpPr>
      <xdr:spPr>
        <a:xfrm>
          <a:off x="145415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71628</xdr:rowOff>
    </xdr:from>
    <xdr:to>
      <xdr:col>81</xdr:col>
      <xdr:colOff>50800</xdr:colOff>
      <xdr:row>33</xdr:row>
      <xdr:rowOff>117348</xdr:rowOff>
    </xdr:to>
    <xdr:cxnSp macro="">
      <xdr:nvCxnSpPr>
        <xdr:cNvPr id="543" name="直線コネクタ 542"/>
        <xdr:cNvCxnSpPr/>
      </xdr:nvCxnSpPr>
      <xdr:spPr>
        <a:xfrm>
          <a:off x="14592300" y="57294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155702</xdr:rowOff>
    </xdr:from>
    <xdr:to>
      <xdr:col>72</xdr:col>
      <xdr:colOff>38100</xdr:colOff>
      <xdr:row>33</xdr:row>
      <xdr:rowOff>85852</xdr:rowOff>
    </xdr:to>
    <xdr:sp macro="" textlink="">
      <xdr:nvSpPr>
        <xdr:cNvPr id="544" name="楕円 543"/>
        <xdr:cNvSpPr/>
      </xdr:nvSpPr>
      <xdr:spPr>
        <a:xfrm>
          <a:off x="13652500" y="56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35052</xdr:rowOff>
    </xdr:from>
    <xdr:to>
      <xdr:col>76</xdr:col>
      <xdr:colOff>114300</xdr:colOff>
      <xdr:row>33</xdr:row>
      <xdr:rowOff>71628</xdr:rowOff>
    </xdr:to>
    <xdr:cxnSp macro="">
      <xdr:nvCxnSpPr>
        <xdr:cNvPr id="545" name="直線コネクタ 544"/>
        <xdr:cNvCxnSpPr/>
      </xdr:nvCxnSpPr>
      <xdr:spPr>
        <a:xfrm>
          <a:off x="13703300" y="5692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27686</xdr:rowOff>
    </xdr:from>
    <xdr:to>
      <xdr:col>67</xdr:col>
      <xdr:colOff>101600</xdr:colOff>
      <xdr:row>33</xdr:row>
      <xdr:rowOff>129286</xdr:rowOff>
    </xdr:to>
    <xdr:sp macro="" textlink="">
      <xdr:nvSpPr>
        <xdr:cNvPr id="546" name="楕円 545"/>
        <xdr:cNvSpPr/>
      </xdr:nvSpPr>
      <xdr:spPr>
        <a:xfrm>
          <a:off x="127635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35052</xdr:rowOff>
    </xdr:from>
    <xdr:to>
      <xdr:col>71</xdr:col>
      <xdr:colOff>177800</xdr:colOff>
      <xdr:row>33</xdr:row>
      <xdr:rowOff>78486</xdr:rowOff>
    </xdr:to>
    <xdr:cxnSp macro="">
      <xdr:nvCxnSpPr>
        <xdr:cNvPr id="547" name="直線コネクタ 546"/>
        <xdr:cNvCxnSpPr/>
      </xdr:nvCxnSpPr>
      <xdr:spPr>
        <a:xfrm flipV="1">
          <a:off x="12814300" y="56929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26687</xdr:rowOff>
    </xdr:from>
    <xdr:ext cx="405111" cy="259045"/>
    <xdr:sp macro="" textlink="">
      <xdr:nvSpPr>
        <xdr:cNvPr id="548" name="n_1aveValue【認定こども園・幼稚園・保育所】&#10;有形固定資産減価償却率"/>
        <xdr:cNvSpPr txBox="1"/>
      </xdr:nvSpPr>
      <xdr:spPr>
        <a:xfrm>
          <a:off x="152660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108983</xdr:rowOff>
    </xdr:from>
    <xdr:ext cx="405111" cy="259045"/>
    <xdr:sp macro="" textlink="">
      <xdr:nvSpPr>
        <xdr:cNvPr id="549" name="n_2aveValue【認定こども園・幼稚園・保育所】&#10;有形固定資産減価償却率"/>
        <xdr:cNvSpPr txBox="1"/>
      </xdr:nvSpPr>
      <xdr:spPr>
        <a:xfrm>
          <a:off x="143897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124985</xdr:rowOff>
    </xdr:from>
    <xdr:ext cx="405111" cy="259045"/>
    <xdr:sp macro="" textlink="">
      <xdr:nvSpPr>
        <xdr:cNvPr id="550" name="n_3aveValue【認定こども園・幼稚園・保育所】&#10;有形固定資産減価償却率"/>
        <xdr:cNvSpPr txBox="1"/>
      </xdr:nvSpPr>
      <xdr:spPr>
        <a:xfrm>
          <a:off x="13500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551" name="n_4aveValue【認定こども園・幼稚園・保育所】&#10;有形固定資産減価償却率"/>
        <xdr:cNvSpPr txBox="1"/>
      </xdr:nvSpPr>
      <xdr:spPr>
        <a:xfrm>
          <a:off x="12611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13225</xdr:rowOff>
    </xdr:from>
    <xdr:ext cx="405111" cy="259045"/>
    <xdr:sp macro="" textlink="">
      <xdr:nvSpPr>
        <xdr:cNvPr id="552" name="n_1mainValue【認定こども園・幼稚園・保育所】&#10;有形固定資産減価償却率"/>
        <xdr:cNvSpPr txBox="1"/>
      </xdr:nvSpPr>
      <xdr:spPr>
        <a:xfrm>
          <a:off x="15266044" y="549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138955</xdr:rowOff>
    </xdr:from>
    <xdr:ext cx="405111" cy="259045"/>
    <xdr:sp macro="" textlink="">
      <xdr:nvSpPr>
        <xdr:cNvPr id="553" name="n_2mainValue【認定こども園・幼稚園・保育所】&#10;有形固定資産減価償却率"/>
        <xdr:cNvSpPr txBox="1"/>
      </xdr:nvSpPr>
      <xdr:spPr>
        <a:xfrm>
          <a:off x="14389744" y="545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102379</xdr:rowOff>
    </xdr:from>
    <xdr:ext cx="405111" cy="259045"/>
    <xdr:sp macro="" textlink="">
      <xdr:nvSpPr>
        <xdr:cNvPr id="554" name="n_3mainValue【認定こども園・幼稚園・保育所】&#10;有形固定資産減価償却率"/>
        <xdr:cNvSpPr txBox="1"/>
      </xdr:nvSpPr>
      <xdr:spPr>
        <a:xfrm>
          <a:off x="13500744" y="541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145813</xdr:rowOff>
    </xdr:from>
    <xdr:ext cx="405111" cy="259045"/>
    <xdr:sp macro="" textlink="">
      <xdr:nvSpPr>
        <xdr:cNvPr id="555" name="n_4mainValue【認定こども園・幼稚園・保育所】&#10;有形固定資産減価償却率"/>
        <xdr:cNvSpPr txBox="1"/>
      </xdr:nvSpPr>
      <xdr:spPr>
        <a:xfrm>
          <a:off x="12611744" y="546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7" name="テキスト ボックス 5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9" name="テキスト ボックス 5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1" name="テキスト ボックス 5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3" name="テキスト ボックス 5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5" name="テキスト ボックス 5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579" name="直線コネクタ 578"/>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80"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81" name="直線コネクタ 580"/>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582"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583" name="直線コネクタ 582"/>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584" name="【認定こども園・幼稚園・保育所】&#10;一人当たり面積平均値テキスト"/>
        <xdr:cNvSpPr txBox="1"/>
      </xdr:nvSpPr>
      <xdr:spPr>
        <a:xfrm>
          <a:off x="22199600" y="671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585" name="フローチャート: 判断 584"/>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586" name="フローチャート: 判断 585"/>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87" name="フローチャート: 判断 586"/>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8" name="フローチャート: 判断 587"/>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89" name="フローチャート: 判断 588"/>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36830</xdr:rowOff>
    </xdr:from>
    <xdr:to>
      <xdr:col>116</xdr:col>
      <xdr:colOff>114300</xdr:colOff>
      <xdr:row>34</xdr:row>
      <xdr:rowOff>138430</xdr:rowOff>
    </xdr:to>
    <xdr:sp macro="" textlink="">
      <xdr:nvSpPr>
        <xdr:cNvPr id="595" name="楕円 594"/>
        <xdr:cNvSpPr/>
      </xdr:nvSpPr>
      <xdr:spPr>
        <a:xfrm>
          <a:off x="22110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161307</xdr:rowOff>
    </xdr:from>
    <xdr:ext cx="469744" cy="259045"/>
    <xdr:sp macro="" textlink="">
      <xdr:nvSpPr>
        <xdr:cNvPr id="596" name="【認定こども園・幼稚園・保育所】&#10;一人当たり面積該当値テキスト"/>
        <xdr:cNvSpPr txBox="1"/>
      </xdr:nvSpPr>
      <xdr:spPr>
        <a:xfrm>
          <a:off x="22199600"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154940</xdr:rowOff>
    </xdr:from>
    <xdr:to>
      <xdr:col>112</xdr:col>
      <xdr:colOff>38100</xdr:colOff>
      <xdr:row>34</xdr:row>
      <xdr:rowOff>85090</xdr:rowOff>
    </xdr:to>
    <xdr:sp macro="" textlink="">
      <xdr:nvSpPr>
        <xdr:cNvPr id="597" name="楕円 596"/>
        <xdr:cNvSpPr/>
      </xdr:nvSpPr>
      <xdr:spPr>
        <a:xfrm>
          <a:off x="21272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34290</xdr:rowOff>
    </xdr:from>
    <xdr:to>
      <xdr:col>116</xdr:col>
      <xdr:colOff>63500</xdr:colOff>
      <xdr:row>34</xdr:row>
      <xdr:rowOff>87630</xdr:rowOff>
    </xdr:to>
    <xdr:cxnSp macro="">
      <xdr:nvCxnSpPr>
        <xdr:cNvPr id="598" name="直線コネクタ 597"/>
        <xdr:cNvCxnSpPr/>
      </xdr:nvCxnSpPr>
      <xdr:spPr>
        <a:xfrm>
          <a:off x="21323300" y="58635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158750</xdr:rowOff>
    </xdr:from>
    <xdr:to>
      <xdr:col>107</xdr:col>
      <xdr:colOff>101600</xdr:colOff>
      <xdr:row>34</xdr:row>
      <xdr:rowOff>88900</xdr:rowOff>
    </xdr:to>
    <xdr:sp macro="" textlink="">
      <xdr:nvSpPr>
        <xdr:cNvPr id="599" name="楕円 598"/>
        <xdr:cNvSpPr/>
      </xdr:nvSpPr>
      <xdr:spPr>
        <a:xfrm>
          <a:off x="20383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34290</xdr:rowOff>
    </xdr:from>
    <xdr:to>
      <xdr:col>111</xdr:col>
      <xdr:colOff>177800</xdr:colOff>
      <xdr:row>34</xdr:row>
      <xdr:rowOff>38100</xdr:rowOff>
    </xdr:to>
    <xdr:cxnSp macro="">
      <xdr:nvCxnSpPr>
        <xdr:cNvPr id="600" name="直線コネクタ 599"/>
        <xdr:cNvCxnSpPr/>
      </xdr:nvCxnSpPr>
      <xdr:spPr>
        <a:xfrm flipV="1">
          <a:off x="20434300" y="5863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105410</xdr:rowOff>
    </xdr:from>
    <xdr:to>
      <xdr:col>102</xdr:col>
      <xdr:colOff>165100</xdr:colOff>
      <xdr:row>34</xdr:row>
      <xdr:rowOff>35560</xdr:rowOff>
    </xdr:to>
    <xdr:sp macro="" textlink="">
      <xdr:nvSpPr>
        <xdr:cNvPr id="601" name="楕円 600"/>
        <xdr:cNvSpPr/>
      </xdr:nvSpPr>
      <xdr:spPr>
        <a:xfrm>
          <a:off x="19494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156210</xdr:rowOff>
    </xdr:from>
    <xdr:to>
      <xdr:col>107</xdr:col>
      <xdr:colOff>50800</xdr:colOff>
      <xdr:row>34</xdr:row>
      <xdr:rowOff>38100</xdr:rowOff>
    </xdr:to>
    <xdr:cxnSp macro="">
      <xdr:nvCxnSpPr>
        <xdr:cNvPr id="602" name="直線コネクタ 601"/>
        <xdr:cNvCxnSpPr/>
      </xdr:nvCxnSpPr>
      <xdr:spPr>
        <a:xfrm>
          <a:off x="19545300" y="5814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17780</xdr:rowOff>
    </xdr:from>
    <xdr:to>
      <xdr:col>98</xdr:col>
      <xdr:colOff>38100</xdr:colOff>
      <xdr:row>34</xdr:row>
      <xdr:rowOff>119380</xdr:rowOff>
    </xdr:to>
    <xdr:sp macro="" textlink="">
      <xdr:nvSpPr>
        <xdr:cNvPr id="603" name="楕円 602"/>
        <xdr:cNvSpPr/>
      </xdr:nvSpPr>
      <xdr:spPr>
        <a:xfrm>
          <a:off x="18605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156210</xdr:rowOff>
    </xdr:from>
    <xdr:to>
      <xdr:col>102</xdr:col>
      <xdr:colOff>114300</xdr:colOff>
      <xdr:row>34</xdr:row>
      <xdr:rowOff>68580</xdr:rowOff>
    </xdr:to>
    <xdr:cxnSp macro="">
      <xdr:nvCxnSpPr>
        <xdr:cNvPr id="604" name="直線コネクタ 603"/>
        <xdr:cNvCxnSpPr/>
      </xdr:nvCxnSpPr>
      <xdr:spPr>
        <a:xfrm flipV="1">
          <a:off x="18656300" y="5814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605" name="n_1aveValue【認定こども園・幼稚園・保育所】&#10;一人当たり面積"/>
        <xdr:cNvSpPr txBox="1"/>
      </xdr:nvSpPr>
      <xdr:spPr>
        <a:xfrm>
          <a:off x="21075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606" name="n_2ave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607" name="n_3ave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608" name="n_4aveValue【認定こども園・幼稚園・保育所】&#10;一人当たり面積"/>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101617</xdr:rowOff>
    </xdr:from>
    <xdr:ext cx="469744" cy="259045"/>
    <xdr:sp macro="" textlink="">
      <xdr:nvSpPr>
        <xdr:cNvPr id="609" name="n_1mainValue【認定こども園・幼稚園・保育所】&#10;一人当たり面積"/>
        <xdr:cNvSpPr txBox="1"/>
      </xdr:nvSpPr>
      <xdr:spPr>
        <a:xfrm>
          <a:off x="210757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105427</xdr:rowOff>
    </xdr:from>
    <xdr:ext cx="469744" cy="259045"/>
    <xdr:sp macro="" textlink="">
      <xdr:nvSpPr>
        <xdr:cNvPr id="610" name="n_2mainValue【認定こども園・幼稚園・保育所】&#10;一人当たり面積"/>
        <xdr:cNvSpPr txBox="1"/>
      </xdr:nvSpPr>
      <xdr:spPr>
        <a:xfrm>
          <a:off x="20199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52087</xdr:rowOff>
    </xdr:from>
    <xdr:ext cx="469744" cy="259045"/>
    <xdr:sp macro="" textlink="">
      <xdr:nvSpPr>
        <xdr:cNvPr id="611" name="n_3mainValue【認定こども園・幼稚園・保育所】&#10;一人当たり面積"/>
        <xdr:cNvSpPr txBox="1"/>
      </xdr:nvSpPr>
      <xdr:spPr>
        <a:xfrm>
          <a:off x="19310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135907</xdr:rowOff>
    </xdr:from>
    <xdr:ext cx="469744" cy="259045"/>
    <xdr:sp macro="" textlink="">
      <xdr:nvSpPr>
        <xdr:cNvPr id="612" name="n_4mainValue【認定こども園・幼稚園・保育所】&#10;一人当たり面積"/>
        <xdr:cNvSpPr txBox="1"/>
      </xdr:nvSpPr>
      <xdr:spPr>
        <a:xfrm>
          <a:off x="18421427" y="56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5" name="テキスト ボックス 6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5" name="テキスト ボックス 6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7" name="テキスト ボックス 6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639" name="直線コネクタ 638"/>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4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41" name="直線コネクタ 64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642"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43" name="直線コネクタ 642"/>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44"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5" name="フローチャート: 判断 644"/>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6" name="フローチャート: 判断 645"/>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47" name="フローチャート: 判断 646"/>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8" name="フローチャート: 判断 647"/>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649" name="フローチャート: 判断 648"/>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655" name="楕円 654"/>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656" name="【学校施設】&#10;有形固定資産減価償却率該当値テキスト"/>
        <xdr:cNvSpPr txBox="1"/>
      </xdr:nvSpPr>
      <xdr:spPr>
        <a:xfrm>
          <a:off x="16357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657" name="楕円 656"/>
        <xdr:cNvSpPr/>
      </xdr:nvSpPr>
      <xdr:spPr>
        <a:xfrm>
          <a:off x="15430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55517</xdr:rowOff>
    </xdr:to>
    <xdr:cxnSp macro="">
      <xdr:nvCxnSpPr>
        <xdr:cNvPr id="658" name="直線コネクタ 657"/>
        <xdr:cNvCxnSpPr/>
      </xdr:nvCxnSpPr>
      <xdr:spPr>
        <a:xfrm>
          <a:off x="15481300" y="99800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117384</xdr:rowOff>
    </xdr:from>
    <xdr:to>
      <xdr:col>76</xdr:col>
      <xdr:colOff>165100</xdr:colOff>
      <xdr:row>58</xdr:row>
      <xdr:rowOff>47534</xdr:rowOff>
    </xdr:to>
    <xdr:sp macro="" textlink="">
      <xdr:nvSpPr>
        <xdr:cNvPr id="659" name="楕円 658"/>
        <xdr:cNvSpPr/>
      </xdr:nvSpPr>
      <xdr:spPr>
        <a:xfrm>
          <a:off x="1454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168184</xdr:rowOff>
    </xdr:from>
    <xdr:to>
      <xdr:col>81</xdr:col>
      <xdr:colOff>50800</xdr:colOff>
      <xdr:row>58</xdr:row>
      <xdr:rowOff>35923</xdr:rowOff>
    </xdr:to>
    <xdr:cxnSp macro="">
      <xdr:nvCxnSpPr>
        <xdr:cNvPr id="660" name="直線コネクタ 659"/>
        <xdr:cNvCxnSpPr/>
      </xdr:nvCxnSpPr>
      <xdr:spPr>
        <a:xfrm>
          <a:off x="14592300" y="99408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661" name="楕円 660"/>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168184</xdr:rowOff>
    </xdr:to>
    <xdr:cxnSp macro="">
      <xdr:nvCxnSpPr>
        <xdr:cNvPr id="662" name="直線コネクタ 661"/>
        <xdr:cNvCxnSpPr/>
      </xdr:nvCxnSpPr>
      <xdr:spPr>
        <a:xfrm>
          <a:off x="13703300" y="98951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48804</xdr:rowOff>
    </xdr:from>
    <xdr:to>
      <xdr:col>67</xdr:col>
      <xdr:colOff>101600</xdr:colOff>
      <xdr:row>57</xdr:row>
      <xdr:rowOff>150404</xdr:rowOff>
    </xdr:to>
    <xdr:sp macro="" textlink="">
      <xdr:nvSpPr>
        <xdr:cNvPr id="663" name="楕円 662"/>
        <xdr:cNvSpPr/>
      </xdr:nvSpPr>
      <xdr:spPr>
        <a:xfrm>
          <a:off x="12763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99604</xdr:rowOff>
    </xdr:from>
    <xdr:to>
      <xdr:col>71</xdr:col>
      <xdr:colOff>177800</xdr:colOff>
      <xdr:row>57</xdr:row>
      <xdr:rowOff>122465</xdr:rowOff>
    </xdr:to>
    <xdr:cxnSp macro="">
      <xdr:nvCxnSpPr>
        <xdr:cNvPr id="664" name="直線コネクタ 663"/>
        <xdr:cNvCxnSpPr/>
      </xdr:nvCxnSpPr>
      <xdr:spPr>
        <a:xfrm>
          <a:off x="12814300" y="98722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65" name="n_1aveValue【学校施設】&#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66"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7" name="n_3aveValue【学校施設】&#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668" name="n_4aveValue【学校施設】&#10;有形固定資産減価償却率"/>
        <xdr:cNvSpPr txBox="1"/>
      </xdr:nvSpPr>
      <xdr:spPr>
        <a:xfrm>
          <a:off x="12611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669" name="n_1mainValue【学校施設】&#10;有形固定資産減価償却率"/>
        <xdr:cNvSpPr txBox="1"/>
      </xdr:nvSpPr>
      <xdr:spPr>
        <a:xfrm>
          <a:off x="15266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64061</xdr:rowOff>
    </xdr:from>
    <xdr:ext cx="405111" cy="259045"/>
    <xdr:sp macro="" textlink="">
      <xdr:nvSpPr>
        <xdr:cNvPr id="670" name="n_2mainValue【学校施設】&#10;有形固定資産減価償却率"/>
        <xdr:cNvSpPr txBox="1"/>
      </xdr:nvSpPr>
      <xdr:spPr>
        <a:xfrm>
          <a:off x="14389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671" name="n_3mainValue【学校施設】&#10;有形固定資産減価償却率"/>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166931</xdr:rowOff>
    </xdr:from>
    <xdr:ext cx="405111" cy="259045"/>
    <xdr:sp macro="" textlink="">
      <xdr:nvSpPr>
        <xdr:cNvPr id="672" name="n_4mainValue【学校施設】&#10;有形固定資産減価償却率"/>
        <xdr:cNvSpPr txBox="1"/>
      </xdr:nvSpPr>
      <xdr:spPr>
        <a:xfrm>
          <a:off x="12611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3" name="直線コネクタ 6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4" name="テキスト ボックス 6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7" name="直線コネクタ 6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8" name="テキスト ボックス 6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692" name="直線コネクタ 691"/>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693"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694" name="直線コネクタ 693"/>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695"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696" name="直線コネクタ 695"/>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697" name="【学校施設】&#10;一人当たり面積平均値テキスト"/>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698" name="フローチャート: 判断 697"/>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99" name="フローチャート: 判断 698"/>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700" name="フローチャート: 判断 699"/>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701" name="フローチャート: 判断 700"/>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702" name="フローチャート: 判断 701"/>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62929</xdr:rowOff>
    </xdr:from>
    <xdr:to>
      <xdr:col>116</xdr:col>
      <xdr:colOff>114300</xdr:colOff>
      <xdr:row>58</xdr:row>
      <xdr:rowOff>164529</xdr:rowOff>
    </xdr:to>
    <xdr:sp macro="" textlink="">
      <xdr:nvSpPr>
        <xdr:cNvPr id="708" name="楕円 707"/>
        <xdr:cNvSpPr/>
      </xdr:nvSpPr>
      <xdr:spPr>
        <a:xfrm>
          <a:off x="22110700" y="10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41356</xdr:rowOff>
    </xdr:from>
    <xdr:ext cx="469744" cy="259045"/>
    <xdr:sp macro="" textlink="">
      <xdr:nvSpPr>
        <xdr:cNvPr id="709" name="【学校施設】&#10;一人当たり面積該当値テキスト"/>
        <xdr:cNvSpPr txBox="1"/>
      </xdr:nvSpPr>
      <xdr:spPr>
        <a:xfrm>
          <a:off x="22199600" y="99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60643</xdr:rowOff>
    </xdr:from>
    <xdr:to>
      <xdr:col>112</xdr:col>
      <xdr:colOff>38100</xdr:colOff>
      <xdr:row>58</xdr:row>
      <xdr:rowOff>162243</xdr:rowOff>
    </xdr:to>
    <xdr:sp macro="" textlink="">
      <xdr:nvSpPr>
        <xdr:cNvPr id="710" name="楕円 709"/>
        <xdr:cNvSpPr/>
      </xdr:nvSpPr>
      <xdr:spPr>
        <a:xfrm>
          <a:off x="21272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111443</xdr:rowOff>
    </xdr:from>
    <xdr:to>
      <xdr:col>116</xdr:col>
      <xdr:colOff>63500</xdr:colOff>
      <xdr:row>58</xdr:row>
      <xdr:rowOff>113729</xdr:rowOff>
    </xdr:to>
    <xdr:cxnSp macro="">
      <xdr:nvCxnSpPr>
        <xdr:cNvPr id="711" name="直線コネクタ 710"/>
        <xdr:cNvCxnSpPr/>
      </xdr:nvCxnSpPr>
      <xdr:spPr>
        <a:xfrm>
          <a:off x="21323300" y="1005554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52642</xdr:rowOff>
    </xdr:from>
    <xdr:to>
      <xdr:col>107</xdr:col>
      <xdr:colOff>101600</xdr:colOff>
      <xdr:row>58</xdr:row>
      <xdr:rowOff>154242</xdr:rowOff>
    </xdr:to>
    <xdr:sp macro="" textlink="">
      <xdr:nvSpPr>
        <xdr:cNvPr id="712" name="楕円 711"/>
        <xdr:cNvSpPr/>
      </xdr:nvSpPr>
      <xdr:spPr>
        <a:xfrm>
          <a:off x="20383500" y="99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103442</xdr:rowOff>
    </xdr:from>
    <xdr:to>
      <xdr:col>111</xdr:col>
      <xdr:colOff>177800</xdr:colOff>
      <xdr:row>58</xdr:row>
      <xdr:rowOff>111443</xdr:rowOff>
    </xdr:to>
    <xdr:cxnSp macro="">
      <xdr:nvCxnSpPr>
        <xdr:cNvPr id="713" name="直線コネクタ 712"/>
        <xdr:cNvCxnSpPr/>
      </xdr:nvCxnSpPr>
      <xdr:spPr>
        <a:xfrm>
          <a:off x="20434300" y="1004754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4635</xdr:rowOff>
    </xdr:from>
    <xdr:to>
      <xdr:col>102</xdr:col>
      <xdr:colOff>165100</xdr:colOff>
      <xdr:row>58</xdr:row>
      <xdr:rowOff>106235</xdr:rowOff>
    </xdr:to>
    <xdr:sp macro="" textlink="">
      <xdr:nvSpPr>
        <xdr:cNvPr id="714" name="楕円 713"/>
        <xdr:cNvSpPr/>
      </xdr:nvSpPr>
      <xdr:spPr>
        <a:xfrm>
          <a:off x="19494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55435</xdr:rowOff>
    </xdr:from>
    <xdr:to>
      <xdr:col>107</xdr:col>
      <xdr:colOff>50800</xdr:colOff>
      <xdr:row>58</xdr:row>
      <xdr:rowOff>103442</xdr:rowOff>
    </xdr:to>
    <xdr:cxnSp macro="">
      <xdr:nvCxnSpPr>
        <xdr:cNvPr id="715" name="直線コネクタ 714"/>
        <xdr:cNvCxnSpPr/>
      </xdr:nvCxnSpPr>
      <xdr:spPr>
        <a:xfrm>
          <a:off x="19545300" y="999953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60643</xdr:rowOff>
    </xdr:from>
    <xdr:to>
      <xdr:col>98</xdr:col>
      <xdr:colOff>38100</xdr:colOff>
      <xdr:row>58</xdr:row>
      <xdr:rowOff>162243</xdr:rowOff>
    </xdr:to>
    <xdr:sp macro="" textlink="">
      <xdr:nvSpPr>
        <xdr:cNvPr id="716" name="楕円 715"/>
        <xdr:cNvSpPr/>
      </xdr:nvSpPr>
      <xdr:spPr>
        <a:xfrm>
          <a:off x="18605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55435</xdr:rowOff>
    </xdr:from>
    <xdr:to>
      <xdr:col>102</xdr:col>
      <xdr:colOff>114300</xdr:colOff>
      <xdr:row>58</xdr:row>
      <xdr:rowOff>111443</xdr:rowOff>
    </xdr:to>
    <xdr:cxnSp macro="">
      <xdr:nvCxnSpPr>
        <xdr:cNvPr id="717" name="直線コネクタ 716"/>
        <xdr:cNvCxnSpPr/>
      </xdr:nvCxnSpPr>
      <xdr:spPr>
        <a:xfrm flipV="1">
          <a:off x="18656300" y="999953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718" name="n_1aveValue【学校施設】&#10;一人当たり面積"/>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719" name="n_2aveValue【学校施設】&#10;一人当たり面積"/>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720" name="n_3aveValue【学校施設】&#10;一人当たり面積"/>
        <xdr:cNvSpPr txBox="1"/>
      </xdr:nvSpPr>
      <xdr:spPr>
        <a:xfrm>
          <a:off x="19310427" y="100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721" name="n_4aveValue【学校施設】&#10;一人当たり面積"/>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153370</xdr:rowOff>
    </xdr:from>
    <xdr:ext cx="469744" cy="259045"/>
    <xdr:sp macro="" textlink="">
      <xdr:nvSpPr>
        <xdr:cNvPr id="722" name="n_1mainValue【学校施設】&#10;一人当たり面積"/>
        <xdr:cNvSpPr txBox="1"/>
      </xdr:nvSpPr>
      <xdr:spPr>
        <a:xfrm>
          <a:off x="21075727" y="100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145369</xdr:rowOff>
    </xdr:from>
    <xdr:ext cx="469744" cy="259045"/>
    <xdr:sp macro="" textlink="">
      <xdr:nvSpPr>
        <xdr:cNvPr id="723" name="n_2mainValue【学校施設】&#10;一人当たり面積"/>
        <xdr:cNvSpPr txBox="1"/>
      </xdr:nvSpPr>
      <xdr:spPr>
        <a:xfrm>
          <a:off x="20199427" y="1008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122762</xdr:rowOff>
    </xdr:from>
    <xdr:ext cx="469744" cy="259045"/>
    <xdr:sp macro="" textlink="">
      <xdr:nvSpPr>
        <xdr:cNvPr id="724" name="n_3mainValue【学校施設】&#10;一人当たり面積"/>
        <xdr:cNvSpPr txBox="1"/>
      </xdr:nvSpPr>
      <xdr:spPr>
        <a:xfrm>
          <a:off x="19310427" y="972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153370</xdr:rowOff>
    </xdr:from>
    <xdr:ext cx="469744" cy="259045"/>
    <xdr:sp macro="" textlink="">
      <xdr:nvSpPr>
        <xdr:cNvPr id="725" name="n_4mainValue【学校施設】&#10;一人当たり面積"/>
        <xdr:cNvSpPr txBox="1"/>
      </xdr:nvSpPr>
      <xdr:spPr>
        <a:xfrm>
          <a:off x="18421427" y="100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754" name="【児童館】&#10;有形固定資産減価償却率平均値テキスト"/>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755" name="フローチャート: 判断 754"/>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756" name="フローチャート: 判断 755"/>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757" name="フローチャート: 判断 756"/>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758" name="フローチャート: 判断 757"/>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759" name="フローチャート: 判断 758"/>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65" name="楕円 764"/>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66" name="【児童館】&#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767" name="楕円 766"/>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72389</xdr:rowOff>
    </xdr:to>
    <xdr:cxnSp macro="">
      <xdr:nvCxnSpPr>
        <xdr:cNvPr id="768" name="直線コネクタ 767"/>
        <xdr:cNvCxnSpPr/>
      </xdr:nvCxnSpPr>
      <xdr:spPr>
        <a:xfrm>
          <a:off x="15481300" y="142722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130811</xdr:rowOff>
    </xdr:from>
    <xdr:to>
      <xdr:col>76</xdr:col>
      <xdr:colOff>165100</xdr:colOff>
      <xdr:row>83</xdr:row>
      <xdr:rowOff>60961</xdr:rowOff>
    </xdr:to>
    <xdr:sp macro="" textlink="">
      <xdr:nvSpPr>
        <xdr:cNvPr id="769" name="楕円 768"/>
        <xdr:cNvSpPr/>
      </xdr:nvSpPr>
      <xdr:spPr>
        <a:xfrm>
          <a:off x="14541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10161</xdr:rowOff>
    </xdr:from>
    <xdr:to>
      <xdr:col>81</xdr:col>
      <xdr:colOff>50800</xdr:colOff>
      <xdr:row>83</xdr:row>
      <xdr:rowOff>41911</xdr:rowOff>
    </xdr:to>
    <xdr:cxnSp macro="">
      <xdr:nvCxnSpPr>
        <xdr:cNvPr id="770" name="直線コネクタ 769"/>
        <xdr:cNvCxnSpPr/>
      </xdr:nvCxnSpPr>
      <xdr:spPr>
        <a:xfrm>
          <a:off x="14592300" y="142405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99061</xdr:rowOff>
    </xdr:from>
    <xdr:to>
      <xdr:col>72</xdr:col>
      <xdr:colOff>38100</xdr:colOff>
      <xdr:row>83</xdr:row>
      <xdr:rowOff>29211</xdr:rowOff>
    </xdr:to>
    <xdr:sp macro="" textlink="">
      <xdr:nvSpPr>
        <xdr:cNvPr id="771" name="楕円 770"/>
        <xdr:cNvSpPr/>
      </xdr:nvSpPr>
      <xdr:spPr>
        <a:xfrm>
          <a:off x="13652500" y="141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149861</xdr:rowOff>
    </xdr:from>
    <xdr:to>
      <xdr:col>76</xdr:col>
      <xdr:colOff>114300</xdr:colOff>
      <xdr:row>83</xdr:row>
      <xdr:rowOff>10161</xdr:rowOff>
    </xdr:to>
    <xdr:cxnSp macro="">
      <xdr:nvCxnSpPr>
        <xdr:cNvPr id="772" name="直線コネクタ 771"/>
        <xdr:cNvCxnSpPr/>
      </xdr:nvCxnSpPr>
      <xdr:spPr>
        <a:xfrm>
          <a:off x="13703300" y="142087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20320</xdr:rowOff>
    </xdr:from>
    <xdr:to>
      <xdr:col>67</xdr:col>
      <xdr:colOff>101600</xdr:colOff>
      <xdr:row>83</xdr:row>
      <xdr:rowOff>121920</xdr:rowOff>
    </xdr:to>
    <xdr:sp macro="" textlink="">
      <xdr:nvSpPr>
        <xdr:cNvPr id="773" name="楕円 772"/>
        <xdr:cNvSpPr/>
      </xdr:nvSpPr>
      <xdr:spPr>
        <a:xfrm>
          <a:off x="127635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149861</xdr:rowOff>
    </xdr:from>
    <xdr:to>
      <xdr:col>71</xdr:col>
      <xdr:colOff>177800</xdr:colOff>
      <xdr:row>83</xdr:row>
      <xdr:rowOff>71120</xdr:rowOff>
    </xdr:to>
    <xdr:cxnSp macro="">
      <xdr:nvCxnSpPr>
        <xdr:cNvPr id="774" name="直線コネクタ 773"/>
        <xdr:cNvCxnSpPr/>
      </xdr:nvCxnSpPr>
      <xdr:spPr>
        <a:xfrm flipV="1">
          <a:off x="12814300" y="14208761"/>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775" name="n_1aveValue【児童館】&#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776" name="n_2aveValue【児童館】&#10;有形固定資産減価償却率"/>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777" name="n_3aveValue【児童館】&#10;有形固定資産減価償却率"/>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778" name="n_4aveValue【児童館】&#10;有形固定資産減価償却率"/>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779" name="n_1mainValue【児童館】&#10;有形固定資産減価償却率"/>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52088</xdr:rowOff>
    </xdr:from>
    <xdr:ext cx="405111" cy="259045"/>
    <xdr:sp macro="" textlink="">
      <xdr:nvSpPr>
        <xdr:cNvPr id="780" name="n_2mainValue【児童館】&#10;有形固定資産減価償却率"/>
        <xdr:cNvSpPr txBox="1"/>
      </xdr:nvSpPr>
      <xdr:spPr>
        <a:xfrm>
          <a:off x="14389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20338</xdr:rowOff>
    </xdr:from>
    <xdr:ext cx="405111" cy="259045"/>
    <xdr:sp macro="" textlink="">
      <xdr:nvSpPr>
        <xdr:cNvPr id="781" name="n_3mainValue【児童館】&#10;有形固定資産減価償却率"/>
        <xdr:cNvSpPr txBox="1"/>
      </xdr:nvSpPr>
      <xdr:spPr>
        <a:xfrm>
          <a:off x="13500744"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113047</xdr:rowOff>
    </xdr:from>
    <xdr:ext cx="405111" cy="259045"/>
    <xdr:sp macro="" textlink="">
      <xdr:nvSpPr>
        <xdr:cNvPr id="782" name="n_4mainValue【児童館】&#10;有形固定資産減価償却率"/>
        <xdr:cNvSpPr txBox="1"/>
      </xdr:nvSpPr>
      <xdr:spPr>
        <a:xfrm>
          <a:off x="12611744" y="1434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4" name="直線コネクタ 803"/>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5"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6" name="直線コネクタ 805"/>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7"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8" name="直線コネクタ 807"/>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09"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0" name="フローチャート: 判断 80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11" name="フローチャート: 判断 81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2" name="フローチャート: 判断 81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3" name="フローチャート: 判断 81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20" name="楕円 819"/>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21"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22" name="楕円 821"/>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823" name="直線コネクタ 822"/>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824" name="楕円 823"/>
        <xdr:cNvSpPr/>
      </xdr:nvSpPr>
      <xdr:spPr>
        <a:xfrm>
          <a:off x="2038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15239</xdr:rowOff>
    </xdr:to>
    <xdr:cxnSp macro="">
      <xdr:nvCxnSpPr>
        <xdr:cNvPr id="825" name="直線コネクタ 824"/>
        <xdr:cNvCxnSpPr/>
      </xdr:nvCxnSpPr>
      <xdr:spPr>
        <a:xfrm>
          <a:off x="20434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6" name="楕円 825"/>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84</xdr:row>
      <xdr:rowOff>15239</xdr:rowOff>
    </xdr:to>
    <xdr:cxnSp macro="">
      <xdr:nvCxnSpPr>
        <xdr:cNvPr id="827" name="直線コネクタ 826"/>
        <xdr:cNvCxnSpPr/>
      </xdr:nvCxnSpPr>
      <xdr:spPr>
        <a:xfrm>
          <a:off x="19545300" y="1441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8" name="楕円 827"/>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38100</xdr:rowOff>
    </xdr:to>
    <xdr:cxnSp macro="">
      <xdr:nvCxnSpPr>
        <xdr:cNvPr id="829" name="直線コネクタ 828"/>
        <xdr:cNvCxnSpPr/>
      </xdr:nvCxnSpPr>
      <xdr:spPr>
        <a:xfrm flipV="1">
          <a:off x="18656300" y="1441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3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1"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2"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3" name="n_4ave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34"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35" name="n_2main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6" name="n_3main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7"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8" name="テキスト ボックス 8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0" name="テキスト ボックス 84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0" name="テキスト ボックス 85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864" name="直線コネクタ 863"/>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865"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866" name="直線コネクタ 865"/>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867"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868" name="直線コネクタ 867"/>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869" name="【公民館】&#10;有形固定資産減価償却率平均値テキスト"/>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70" name="フローチャート: 判断 869"/>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871" name="フローチャート: 判断 870"/>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872" name="フローチャート: 判断 871"/>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874" name="フローチャート: 判断 873"/>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880" name="楕円 879"/>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881" name="【公民館】&#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882" name="楕円 88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121920</xdr:rowOff>
    </xdr:to>
    <xdr:cxnSp macro="">
      <xdr:nvCxnSpPr>
        <xdr:cNvPr id="883" name="直線コネクタ 882"/>
        <xdr:cNvCxnSpPr/>
      </xdr:nvCxnSpPr>
      <xdr:spPr>
        <a:xfrm>
          <a:off x="15481300" y="17521645"/>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884" name="楕円 883"/>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102</xdr:row>
      <xdr:rowOff>33745</xdr:rowOff>
    </xdr:to>
    <xdr:cxnSp macro="">
      <xdr:nvCxnSpPr>
        <xdr:cNvPr id="885" name="直線コネクタ 884"/>
        <xdr:cNvCxnSpPr/>
      </xdr:nvCxnSpPr>
      <xdr:spPr>
        <a:xfrm>
          <a:off x="14592300" y="1743347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149498</xdr:rowOff>
    </xdr:from>
    <xdr:to>
      <xdr:col>72</xdr:col>
      <xdr:colOff>38100</xdr:colOff>
      <xdr:row>101</xdr:row>
      <xdr:rowOff>79648</xdr:rowOff>
    </xdr:to>
    <xdr:sp macro="" textlink="">
      <xdr:nvSpPr>
        <xdr:cNvPr id="886" name="楕円 885"/>
        <xdr:cNvSpPr/>
      </xdr:nvSpPr>
      <xdr:spPr>
        <a:xfrm>
          <a:off x="13652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28848</xdr:rowOff>
    </xdr:from>
    <xdr:to>
      <xdr:col>76</xdr:col>
      <xdr:colOff>114300</xdr:colOff>
      <xdr:row>101</xdr:row>
      <xdr:rowOff>117021</xdr:rowOff>
    </xdr:to>
    <xdr:cxnSp macro="">
      <xdr:nvCxnSpPr>
        <xdr:cNvPr id="887" name="直線コネクタ 886"/>
        <xdr:cNvCxnSpPr/>
      </xdr:nvCxnSpPr>
      <xdr:spPr>
        <a:xfrm>
          <a:off x="13703300" y="17345298"/>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61323</xdr:rowOff>
    </xdr:from>
    <xdr:to>
      <xdr:col>67</xdr:col>
      <xdr:colOff>101600</xdr:colOff>
      <xdr:row>100</xdr:row>
      <xdr:rowOff>162923</xdr:rowOff>
    </xdr:to>
    <xdr:sp macro="" textlink="">
      <xdr:nvSpPr>
        <xdr:cNvPr id="888" name="楕円 887"/>
        <xdr:cNvSpPr/>
      </xdr:nvSpPr>
      <xdr:spPr>
        <a:xfrm>
          <a:off x="12763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112123</xdr:rowOff>
    </xdr:from>
    <xdr:to>
      <xdr:col>71</xdr:col>
      <xdr:colOff>177800</xdr:colOff>
      <xdr:row>101</xdr:row>
      <xdr:rowOff>28848</xdr:rowOff>
    </xdr:to>
    <xdr:cxnSp macro="">
      <xdr:nvCxnSpPr>
        <xdr:cNvPr id="889" name="直線コネクタ 888"/>
        <xdr:cNvCxnSpPr/>
      </xdr:nvCxnSpPr>
      <xdr:spPr>
        <a:xfrm>
          <a:off x="12814300" y="172571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890" name="n_1ave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891" name="n_2aveValue【公民館】&#10;有形固定資産減価償却率"/>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892"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893" name="n_4aveValue【公民館】&#10;有形固定資産減価償却率"/>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101072</xdr:rowOff>
    </xdr:from>
    <xdr:ext cx="405111" cy="259045"/>
    <xdr:sp macro="" textlink="">
      <xdr:nvSpPr>
        <xdr:cNvPr id="894" name="n_1mainValue【公民館】&#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895" name="n_2mainValue【公民館】&#10;有形固定資産減価償却率"/>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96175</xdr:rowOff>
    </xdr:from>
    <xdr:ext cx="405111" cy="259045"/>
    <xdr:sp macro="" textlink="">
      <xdr:nvSpPr>
        <xdr:cNvPr id="896" name="n_3mainValue【公民館】&#10;有形固定資産減価償却率"/>
        <xdr:cNvSpPr txBox="1"/>
      </xdr:nvSpPr>
      <xdr:spPr>
        <a:xfrm>
          <a:off x="13500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8000</xdr:rowOff>
    </xdr:from>
    <xdr:ext cx="405111" cy="259045"/>
    <xdr:sp macro="" textlink="">
      <xdr:nvSpPr>
        <xdr:cNvPr id="897" name="n_4mainValue【公民館】&#10;有形固定資産減価償却率"/>
        <xdr:cNvSpPr txBox="1"/>
      </xdr:nvSpPr>
      <xdr:spPr>
        <a:xfrm>
          <a:off x="12611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919" name="直線コネクタ 918"/>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2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21" name="直線コネクタ 92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22"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23" name="直線コネクタ 922"/>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924" name="【公民館】&#10;一人当たり面積平均値テキスト"/>
        <xdr:cNvSpPr txBox="1"/>
      </xdr:nvSpPr>
      <xdr:spPr>
        <a:xfrm>
          <a:off x="22199600" y="1798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25" name="フローチャート: 判断 924"/>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926" name="フローチャート: 判断 925"/>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27" name="フローチャート: 判断 926"/>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928" name="フローチャート: 判断 927"/>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9" name="フローチャート: 判断 928"/>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xdr:rowOff>
    </xdr:from>
    <xdr:to>
      <xdr:col>116</xdr:col>
      <xdr:colOff>114300</xdr:colOff>
      <xdr:row>108</xdr:row>
      <xdr:rowOff>117856</xdr:rowOff>
    </xdr:to>
    <xdr:sp macro="" textlink="">
      <xdr:nvSpPr>
        <xdr:cNvPr id="935" name="楕円 934"/>
        <xdr:cNvSpPr/>
      </xdr:nvSpPr>
      <xdr:spPr>
        <a:xfrm>
          <a:off x="22110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102633</xdr:rowOff>
    </xdr:from>
    <xdr:ext cx="469744" cy="259045"/>
    <xdr:sp macro="" textlink="">
      <xdr:nvSpPr>
        <xdr:cNvPr id="936" name="【公民館】&#10;一人当たり面積該当値テキスト"/>
        <xdr:cNvSpPr txBox="1"/>
      </xdr:nvSpPr>
      <xdr:spPr>
        <a:xfrm>
          <a:off x="22199600" y="184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xdr:rowOff>
    </xdr:from>
    <xdr:to>
      <xdr:col>112</xdr:col>
      <xdr:colOff>38100</xdr:colOff>
      <xdr:row>108</xdr:row>
      <xdr:rowOff>117856</xdr:rowOff>
    </xdr:to>
    <xdr:sp macro="" textlink="">
      <xdr:nvSpPr>
        <xdr:cNvPr id="937" name="楕円 936"/>
        <xdr:cNvSpPr/>
      </xdr:nvSpPr>
      <xdr:spPr>
        <a:xfrm>
          <a:off x="2127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67056</xdr:rowOff>
    </xdr:from>
    <xdr:to>
      <xdr:col>116</xdr:col>
      <xdr:colOff>63500</xdr:colOff>
      <xdr:row>108</xdr:row>
      <xdr:rowOff>67056</xdr:rowOff>
    </xdr:to>
    <xdr:cxnSp macro="">
      <xdr:nvCxnSpPr>
        <xdr:cNvPr id="938" name="直線コネクタ 937"/>
        <xdr:cNvCxnSpPr/>
      </xdr:nvCxnSpPr>
      <xdr:spPr>
        <a:xfrm>
          <a:off x="21323300" y="1858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16256</xdr:rowOff>
    </xdr:from>
    <xdr:to>
      <xdr:col>107</xdr:col>
      <xdr:colOff>101600</xdr:colOff>
      <xdr:row>108</xdr:row>
      <xdr:rowOff>117856</xdr:rowOff>
    </xdr:to>
    <xdr:sp macro="" textlink="">
      <xdr:nvSpPr>
        <xdr:cNvPr id="939" name="楕円 938"/>
        <xdr:cNvSpPr/>
      </xdr:nvSpPr>
      <xdr:spPr>
        <a:xfrm>
          <a:off x="20383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67056</xdr:rowOff>
    </xdr:from>
    <xdr:to>
      <xdr:col>111</xdr:col>
      <xdr:colOff>177800</xdr:colOff>
      <xdr:row>108</xdr:row>
      <xdr:rowOff>67056</xdr:rowOff>
    </xdr:to>
    <xdr:cxnSp macro="">
      <xdr:nvCxnSpPr>
        <xdr:cNvPr id="940" name="直線コネクタ 939"/>
        <xdr:cNvCxnSpPr/>
      </xdr:nvCxnSpPr>
      <xdr:spPr>
        <a:xfrm>
          <a:off x="20434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16256</xdr:rowOff>
    </xdr:from>
    <xdr:to>
      <xdr:col>102</xdr:col>
      <xdr:colOff>165100</xdr:colOff>
      <xdr:row>108</xdr:row>
      <xdr:rowOff>117856</xdr:rowOff>
    </xdr:to>
    <xdr:sp macro="" textlink="">
      <xdr:nvSpPr>
        <xdr:cNvPr id="941" name="楕円 940"/>
        <xdr:cNvSpPr/>
      </xdr:nvSpPr>
      <xdr:spPr>
        <a:xfrm>
          <a:off x="19494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67056</xdr:rowOff>
    </xdr:from>
    <xdr:to>
      <xdr:col>107</xdr:col>
      <xdr:colOff>50800</xdr:colOff>
      <xdr:row>108</xdr:row>
      <xdr:rowOff>67056</xdr:rowOff>
    </xdr:to>
    <xdr:cxnSp macro="">
      <xdr:nvCxnSpPr>
        <xdr:cNvPr id="942" name="直線コネクタ 941"/>
        <xdr:cNvCxnSpPr/>
      </xdr:nvCxnSpPr>
      <xdr:spPr>
        <a:xfrm>
          <a:off x="19545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16256</xdr:rowOff>
    </xdr:from>
    <xdr:to>
      <xdr:col>98</xdr:col>
      <xdr:colOff>38100</xdr:colOff>
      <xdr:row>108</xdr:row>
      <xdr:rowOff>117856</xdr:rowOff>
    </xdr:to>
    <xdr:sp macro="" textlink="">
      <xdr:nvSpPr>
        <xdr:cNvPr id="943" name="楕円 942"/>
        <xdr:cNvSpPr/>
      </xdr:nvSpPr>
      <xdr:spPr>
        <a:xfrm>
          <a:off x="18605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67056</xdr:rowOff>
    </xdr:from>
    <xdr:to>
      <xdr:col>102</xdr:col>
      <xdr:colOff>114300</xdr:colOff>
      <xdr:row>108</xdr:row>
      <xdr:rowOff>67056</xdr:rowOff>
    </xdr:to>
    <xdr:cxnSp macro="">
      <xdr:nvCxnSpPr>
        <xdr:cNvPr id="944" name="直線コネクタ 943"/>
        <xdr:cNvCxnSpPr/>
      </xdr:nvCxnSpPr>
      <xdr:spPr>
        <a:xfrm>
          <a:off x="18656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945" name="n_1ave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946" name="n_2aveValue【公民館】&#10;一人当たり面積"/>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947" name="n_3aveValue【公民館】&#10;一人当たり面積"/>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8" name="n_4ave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108983</xdr:rowOff>
    </xdr:from>
    <xdr:ext cx="469744" cy="259045"/>
    <xdr:sp macro="" textlink="">
      <xdr:nvSpPr>
        <xdr:cNvPr id="949" name="n_1mainValue【公民館】&#10;一人当たり面積"/>
        <xdr:cNvSpPr txBox="1"/>
      </xdr:nvSpPr>
      <xdr:spPr>
        <a:xfrm>
          <a:off x="21075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108983</xdr:rowOff>
    </xdr:from>
    <xdr:ext cx="469744" cy="259045"/>
    <xdr:sp macro="" textlink="">
      <xdr:nvSpPr>
        <xdr:cNvPr id="950" name="n_2mainValue【公民館】&#10;一人当たり面積"/>
        <xdr:cNvSpPr txBox="1"/>
      </xdr:nvSpPr>
      <xdr:spPr>
        <a:xfrm>
          <a:off x="20199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108983</xdr:rowOff>
    </xdr:from>
    <xdr:ext cx="469744" cy="259045"/>
    <xdr:sp macro="" textlink="">
      <xdr:nvSpPr>
        <xdr:cNvPr id="951" name="n_3mainValue【公民館】&#10;一人当たり面積"/>
        <xdr:cNvSpPr txBox="1"/>
      </xdr:nvSpPr>
      <xdr:spPr>
        <a:xfrm>
          <a:off x="19310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108983</xdr:rowOff>
    </xdr:from>
    <xdr:ext cx="469744" cy="259045"/>
    <xdr:sp macro="" textlink="">
      <xdr:nvSpPr>
        <xdr:cNvPr id="952" name="n_4mainValue【公民館】&#10;一人当たり面積"/>
        <xdr:cNvSpPr txBox="1"/>
      </xdr:nvSpPr>
      <xdr:spPr>
        <a:xfrm>
          <a:off x="18421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に耐震化等を進めてきた学校施設や保育所・幼稚園では、類似団体の平均値と比較して低い値での推移が続いている一方で、公営住宅や児童館、橋りょうなどでは高い値の推移が続いている。公営住宅や橋りょうについては、長寿命化計画に沿って、今後も必要な改修を行っていくほか、児童館については一部施設で他施設との複合化による建設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11992</xdr:rowOff>
    </xdr:from>
    <xdr:ext cx="405111" cy="259045"/>
    <xdr:sp macro="" textlink="">
      <xdr:nvSpPr>
        <xdr:cNvPr id="75" name="【図書館】&#10;有形固定資産減価償却率該当値テキスト"/>
        <xdr:cNvSpPr txBox="1"/>
      </xdr:nvSpPr>
      <xdr:spPr>
        <a:xfrm>
          <a:off x="4673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84365</xdr:rowOff>
    </xdr:to>
    <xdr:cxnSp macro="">
      <xdr:nvCxnSpPr>
        <xdr:cNvPr id="77" name="直線コネクタ 76"/>
        <xdr:cNvCxnSpPr/>
      </xdr:nvCxnSpPr>
      <xdr:spPr>
        <a:xfrm>
          <a:off x="3797300" y="65684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8" name="楕円 77"/>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20683</xdr:rowOff>
    </xdr:from>
    <xdr:to>
      <xdr:col>19</xdr:col>
      <xdr:colOff>177800</xdr:colOff>
      <xdr:row>38</xdr:row>
      <xdr:rowOff>53340</xdr:rowOff>
    </xdr:to>
    <xdr:cxnSp macro="">
      <xdr:nvCxnSpPr>
        <xdr:cNvPr id="79" name="直線コネクタ 78"/>
        <xdr:cNvCxnSpPr/>
      </xdr:nvCxnSpPr>
      <xdr:spPr>
        <a:xfrm>
          <a:off x="2908300" y="65357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20683</xdr:rowOff>
    </xdr:to>
    <xdr:cxnSp macro="">
      <xdr:nvCxnSpPr>
        <xdr:cNvPr id="81" name="直線コネクタ 80"/>
        <xdr:cNvCxnSpPr/>
      </xdr:nvCxnSpPr>
      <xdr:spPr>
        <a:xfrm>
          <a:off x="2019300" y="650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164374</xdr:rowOff>
    </xdr:to>
    <xdr:cxnSp macro="">
      <xdr:nvCxnSpPr>
        <xdr:cNvPr id="83" name="直線コネクタ 82"/>
        <xdr:cNvCxnSpPr/>
      </xdr:nvCxnSpPr>
      <xdr:spPr>
        <a:xfrm>
          <a:off x="1130300" y="647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8"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89" name="n_2mainValue【図書館】&#10;有形固定資産減価償却率"/>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90" name="n_3mainValue【図書館】&#10;有形固定資産減価償却率"/>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25961</xdr:rowOff>
    </xdr:from>
    <xdr:ext cx="405111" cy="259045"/>
    <xdr:sp macro="" textlink="">
      <xdr:nvSpPr>
        <xdr:cNvPr id="91" name="n_4mainValue【図書館】&#10;有形固定資産減価償却率"/>
        <xdr:cNvSpPr txBox="1"/>
      </xdr:nvSpPr>
      <xdr:spPr>
        <a:xfrm>
          <a:off x="927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2"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127000</xdr:rowOff>
    </xdr:to>
    <xdr:cxnSp macro="">
      <xdr:nvCxnSpPr>
        <xdr:cNvPr id="134" name="直線コネクタ 133"/>
        <xdr:cNvCxnSpPr/>
      </xdr:nvCxnSpPr>
      <xdr:spPr>
        <a:xfrm flipV="1">
          <a:off x="9639300" y="662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88900</xdr:rowOff>
    </xdr:from>
    <xdr:to>
      <xdr:col>36</xdr:col>
      <xdr:colOff>165100</xdr:colOff>
      <xdr:row>39</xdr:row>
      <xdr:rowOff>19050</xdr:rowOff>
    </xdr:to>
    <xdr:sp macro="" textlink="">
      <xdr:nvSpPr>
        <xdr:cNvPr id="139" name="楕円 13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139700</xdr:rowOff>
    </xdr:to>
    <xdr:cxnSp macro="">
      <xdr:nvCxnSpPr>
        <xdr:cNvPr id="140" name="直線コネクタ 139"/>
        <xdr:cNvCxnSpPr/>
      </xdr:nvCxnSpPr>
      <xdr:spPr>
        <a:xfrm flipV="1">
          <a:off x="6972300" y="664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xdr:cNvSpPr txBox="1"/>
      </xdr:nvSpPr>
      <xdr:spPr>
        <a:xfrm>
          <a:off x="93917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45" name="n_1main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46" name="n_2main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7" name="n_3main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48" name="n_4main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9" name="楕円 188"/>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90" name="【体育館・プー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91" name="楕円 190"/>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62</xdr:row>
      <xdr:rowOff>76200</xdr:rowOff>
    </xdr:to>
    <xdr:cxnSp macro="">
      <xdr:nvCxnSpPr>
        <xdr:cNvPr id="192" name="直線コネクタ 191"/>
        <xdr:cNvCxnSpPr/>
      </xdr:nvCxnSpPr>
      <xdr:spPr>
        <a:xfrm flipV="1">
          <a:off x="3797300" y="1043559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93" name="楕円 192"/>
        <xdr:cNvSpPr/>
      </xdr:nvSpPr>
      <xdr:spPr>
        <a:xfrm>
          <a:off x="2857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76200</xdr:rowOff>
    </xdr:to>
    <xdr:cxnSp macro="">
      <xdr:nvCxnSpPr>
        <xdr:cNvPr id="194" name="直線コネクタ 193"/>
        <xdr:cNvCxnSpPr/>
      </xdr:nvCxnSpPr>
      <xdr:spPr>
        <a:xfrm>
          <a:off x="2908300" y="1068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122555</xdr:rowOff>
    </xdr:from>
    <xdr:to>
      <xdr:col>10</xdr:col>
      <xdr:colOff>165100</xdr:colOff>
      <xdr:row>62</xdr:row>
      <xdr:rowOff>52705</xdr:rowOff>
    </xdr:to>
    <xdr:sp macro="" textlink="">
      <xdr:nvSpPr>
        <xdr:cNvPr id="195" name="楕円 194"/>
        <xdr:cNvSpPr/>
      </xdr:nvSpPr>
      <xdr:spPr>
        <a:xfrm>
          <a:off x="196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1905</xdr:rowOff>
    </xdr:from>
    <xdr:to>
      <xdr:col>15</xdr:col>
      <xdr:colOff>50800</xdr:colOff>
      <xdr:row>62</xdr:row>
      <xdr:rowOff>53340</xdr:rowOff>
    </xdr:to>
    <xdr:cxnSp macro="">
      <xdr:nvCxnSpPr>
        <xdr:cNvPr id="196" name="直線コネクタ 195"/>
        <xdr:cNvCxnSpPr/>
      </xdr:nvCxnSpPr>
      <xdr:spPr>
        <a:xfrm>
          <a:off x="2019300" y="10631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197" name="楕円 196"/>
        <xdr:cNvSpPr/>
      </xdr:nvSpPr>
      <xdr:spPr>
        <a:xfrm>
          <a:off x="1079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62</xdr:row>
      <xdr:rowOff>1905</xdr:rowOff>
    </xdr:to>
    <xdr:cxnSp macro="">
      <xdr:nvCxnSpPr>
        <xdr:cNvPr id="198" name="直線コネクタ 197"/>
        <xdr:cNvCxnSpPr/>
      </xdr:nvCxnSpPr>
      <xdr:spPr>
        <a:xfrm>
          <a:off x="1130300" y="10563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203" name="n_1mainValue【体育館・プー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204" name="n_2mainValue【体育館・プール】&#10;有形固定資産減価償却率"/>
        <xdr:cNvSpPr txBox="1"/>
      </xdr:nvSpPr>
      <xdr:spPr>
        <a:xfrm>
          <a:off x="2705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43832</xdr:rowOff>
    </xdr:from>
    <xdr:ext cx="405111" cy="259045"/>
    <xdr:sp macro="" textlink="">
      <xdr:nvSpPr>
        <xdr:cNvPr id="205" name="n_3mainValue【体育館・プール】&#10;有形固定資産減価償却率"/>
        <xdr:cNvSpPr txBox="1"/>
      </xdr:nvSpPr>
      <xdr:spPr>
        <a:xfrm>
          <a:off x="1816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6" name="n_4mainValue【体育館・プール】&#10;有形固定資産減価償却率"/>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46" name="楕円 245"/>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50817</xdr:rowOff>
    </xdr:from>
    <xdr:ext cx="469744" cy="259045"/>
    <xdr:sp macro="" textlink="">
      <xdr:nvSpPr>
        <xdr:cNvPr id="247" name="【体育館・プール】&#10;一人当たり面積該当値テキスト"/>
        <xdr:cNvSpPr txBox="1"/>
      </xdr:nvSpPr>
      <xdr:spPr>
        <a:xfrm>
          <a:off x="10515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48" name="楕円 247"/>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17145</xdr:rowOff>
    </xdr:to>
    <xdr:cxnSp macro="">
      <xdr:nvCxnSpPr>
        <xdr:cNvPr id="249" name="直線コネクタ 248"/>
        <xdr:cNvCxnSpPr/>
      </xdr:nvCxnSpPr>
      <xdr:spPr>
        <a:xfrm flipV="1">
          <a:off x="9639300" y="108165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50" name="楕円 249"/>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17145</xdr:rowOff>
    </xdr:to>
    <xdr:cxnSp macro="">
      <xdr:nvCxnSpPr>
        <xdr:cNvPr id="251" name="直線コネクタ 250"/>
        <xdr:cNvCxnSpPr/>
      </xdr:nvCxnSpPr>
      <xdr:spPr>
        <a:xfrm>
          <a:off x="8750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52" name="楕円 251"/>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17145</xdr:rowOff>
    </xdr:to>
    <xdr:cxnSp macro="">
      <xdr:nvCxnSpPr>
        <xdr:cNvPr id="253" name="直線コネクタ 252"/>
        <xdr:cNvCxnSpPr/>
      </xdr:nvCxnSpPr>
      <xdr:spPr>
        <a:xfrm>
          <a:off x="7861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254" name="楕円 253"/>
        <xdr:cNvSpPr/>
      </xdr:nvSpPr>
      <xdr:spPr>
        <a:xfrm>
          <a:off x="692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19050</xdr:rowOff>
    </xdr:to>
    <xdr:cxnSp macro="">
      <xdr:nvCxnSpPr>
        <xdr:cNvPr id="255" name="直線コネクタ 254"/>
        <xdr:cNvCxnSpPr/>
      </xdr:nvCxnSpPr>
      <xdr:spPr>
        <a:xfrm flipV="1">
          <a:off x="6972300" y="1081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59072</xdr:rowOff>
    </xdr:from>
    <xdr:ext cx="469744" cy="259045"/>
    <xdr:sp macro="" textlink="">
      <xdr:nvSpPr>
        <xdr:cNvPr id="260"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61"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62" name="n_3mainValue【体育館・プール】&#10;一人当たり面積"/>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263" name="n_4mainValue【体育館・プール】&#10;一人当たり面積"/>
        <xdr:cNvSpPr txBox="1"/>
      </xdr:nvSpPr>
      <xdr:spPr>
        <a:xfrm>
          <a:off x="6737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74168</xdr:rowOff>
    </xdr:from>
    <xdr:to>
      <xdr:col>24</xdr:col>
      <xdr:colOff>114300</xdr:colOff>
      <xdr:row>86</xdr:row>
      <xdr:rowOff>4318</xdr:rowOff>
    </xdr:to>
    <xdr:sp macro="" textlink="">
      <xdr:nvSpPr>
        <xdr:cNvPr id="302" name="楕円 301"/>
        <xdr:cNvSpPr/>
      </xdr:nvSpPr>
      <xdr:spPr>
        <a:xfrm>
          <a:off x="4584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160545</xdr:rowOff>
    </xdr:from>
    <xdr:ext cx="405111" cy="259045"/>
    <xdr:sp macro="" textlink="">
      <xdr:nvSpPr>
        <xdr:cNvPr id="303" name="【福祉施設】&#10;有形固定資産減価償却率該当値テキスト"/>
        <xdr:cNvSpPr txBox="1"/>
      </xdr:nvSpPr>
      <xdr:spPr>
        <a:xfrm>
          <a:off x="4673600" y="1456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94742</xdr:rowOff>
    </xdr:from>
    <xdr:to>
      <xdr:col>20</xdr:col>
      <xdr:colOff>38100</xdr:colOff>
      <xdr:row>85</xdr:row>
      <xdr:rowOff>24892</xdr:rowOff>
    </xdr:to>
    <xdr:sp macro="" textlink="">
      <xdr:nvSpPr>
        <xdr:cNvPr id="304" name="楕円 303"/>
        <xdr:cNvSpPr/>
      </xdr:nvSpPr>
      <xdr:spPr>
        <a:xfrm>
          <a:off x="3746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145542</xdr:rowOff>
    </xdr:from>
    <xdr:to>
      <xdr:col>24</xdr:col>
      <xdr:colOff>63500</xdr:colOff>
      <xdr:row>85</xdr:row>
      <xdr:rowOff>124968</xdr:rowOff>
    </xdr:to>
    <xdr:cxnSp macro="">
      <xdr:nvCxnSpPr>
        <xdr:cNvPr id="305" name="直線コネクタ 304"/>
        <xdr:cNvCxnSpPr/>
      </xdr:nvCxnSpPr>
      <xdr:spPr>
        <a:xfrm>
          <a:off x="3797300" y="1454734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306" name="楕円 305"/>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111252</xdr:rowOff>
    </xdr:from>
    <xdr:to>
      <xdr:col>19</xdr:col>
      <xdr:colOff>177800</xdr:colOff>
      <xdr:row>84</xdr:row>
      <xdr:rowOff>145542</xdr:rowOff>
    </xdr:to>
    <xdr:cxnSp macro="">
      <xdr:nvCxnSpPr>
        <xdr:cNvPr id="307" name="直線コネクタ 306"/>
        <xdr:cNvCxnSpPr/>
      </xdr:nvCxnSpPr>
      <xdr:spPr>
        <a:xfrm>
          <a:off x="2908300" y="145130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7874</xdr:rowOff>
    </xdr:from>
    <xdr:to>
      <xdr:col>10</xdr:col>
      <xdr:colOff>165100</xdr:colOff>
      <xdr:row>84</xdr:row>
      <xdr:rowOff>109474</xdr:rowOff>
    </xdr:to>
    <xdr:sp macro="" textlink="">
      <xdr:nvSpPr>
        <xdr:cNvPr id="308" name="楕円 307"/>
        <xdr:cNvSpPr/>
      </xdr:nvSpPr>
      <xdr:spPr>
        <a:xfrm>
          <a:off x="196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58674</xdr:rowOff>
    </xdr:from>
    <xdr:to>
      <xdr:col>15</xdr:col>
      <xdr:colOff>50800</xdr:colOff>
      <xdr:row>84</xdr:row>
      <xdr:rowOff>111252</xdr:rowOff>
    </xdr:to>
    <xdr:cxnSp macro="">
      <xdr:nvCxnSpPr>
        <xdr:cNvPr id="309" name="直線コネクタ 308"/>
        <xdr:cNvCxnSpPr/>
      </xdr:nvCxnSpPr>
      <xdr:spPr>
        <a:xfrm>
          <a:off x="2019300" y="144604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126746</xdr:rowOff>
    </xdr:from>
    <xdr:to>
      <xdr:col>6</xdr:col>
      <xdr:colOff>38100</xdr:colOff>
      <xdr:row>84</xdr:row>
      <xdr:rowOff>56896</xdr:rowOff>
    </xdr:to>
    <xdr:sp macro="" textlink="">
      <xdr:nvSpPr>
        <xdr:cNvPr id="310" name="楕円 309"/>
        <xdr:cNvSpPr/>
      </xdr:nvSpPr>
      <xdr:spPr>
        <a:xfrm>
          <a:off x="1079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xdr:rowOff>
    </xdr:from>
    <xdr:to>
      <xdr:col>10</xdr:col>
      <xdr:colOff>114300</xdr:colOff>
      <xdr:row>84</xdr:row>
      <xdr:rowOff>58674</xdr:rowOff>
    </xdr:to>
    <xdr:cxnSp macro="">
      <xdr:nvCxnSpPr>
        <xdr:cNvPr id="311" name="直線コネクタ 310"/>
        <xdr:cNvCxnSpPr/>
      </xdr:nvCxnSpPr>
      <xdr:spPr>
        <a:xfrm>
          <a:off x="1130300" y="144078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16019</xdr:rowOff>
    </xdr:from>
    <xdr:ext cx="405111" cy="259045"/>
    <xdr:sp macro="" textlink="">
      <xdr:nvSpPr>
        <xdr:cNvPr id="316" name="n_1mainValue【福祉施設】&#10;有形固定資産減価償却率"/>
        <xdr:cNvSpPr txBox="1"/>
      </xdr:nvSpPr>
      <xdr:spPr>
        <a:xfrm>
          <a:off x="3582044"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317" name="n_2mainValue【福祉施設】&#10;有形固定資産減価償却率"/>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100601</xdr:rowOff>
    </xdr:from>
    <xdr:ext cx="405111" cy="259045"/>
    <xdr:sp macro="" textlink="">
      <xdr:nvSpPr>
        <xdr:cNvPr id="318" name="n_3mainValue【福祉施設】&#10;有形固定資産減価償却率"/>
        <xdr:cNvSpPr txBox="1"/>
      </xdr:nvSpPr>
      <xdr:spPr>
        <a:xfrm>
          <a:off x="1816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48023</xdr:rowOff>
    </xdr:from>
    <xdr:ext cx="405111" cy="259045"/>
    <xdr:sp macro="" textlink="">
      <xdr:nvSpPr>
        <xdr:cNvPr id="319" name="n_4mainValue【福祉施設】&#10;有形固定資産減価償却率"/>
        <xdr:cNvSpPr txBox="1"/>
      </xdr:nvSpPr>
      <xdr:spPr>
        <a:xfrm>
          <a:off x="927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57" name="楕円 356"/>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58" name="【福祉施設】&#10;一人当たり面積該当値テキスト"/>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59" name="楕円 358"/>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154687</xdr:rowOff>
    </xdr:to>
    <xdr:cxnSp macro="">
      <xdr:nvCxnSpPr>
        <xdr:cNvPr id="360" name="直線コネクタ 359"/>
        <xdr:cNvCxnSpPr/>
      </xdr:nvCxnSpPr>
      <xdr:spPr>
        <a:xfrm flipV="1">
          <a:off x="9639300" y="147187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1" name="楕円 360"/>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62" name="直線コネクタ 361"/>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3" name="楕円 362"/>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4" name="直線コネクタ 363"/>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5" name="楕円 364"/>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66" name="直線コネクタ 365"/>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1" name="n_1mainValue【福祉施設】&#10;一人当たり面積"/>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2" name="n_2mainValue【福祉施設】&#10;一人当たり面積"/>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3" name="n_3mainValue【福祉施設】&#10;一人当たり面積"/>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4" name="n_4mainValue【福祉施設】&#10;一人当たり面積"/>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170724</xdr:rowOff>
    </xdr:from>
    <xdr:to>
      <xdr:col>24</xdr:col>
      <xdr:colOff>114300</xdr:colOff>
      <xdr:row>103</xdr:row>
      <xdr:rowOff>100874</xdr:rowOff>
    </xdr:to>
    <xdr:sp macro="" textlink="">
      <xdr:nvSpPr>
        <xdr:cNvPr id="416" name="楕円 415"/>
        <xdr:cNvSpPr/>
      </xdr:nvSpPr>
      <xdr:spPr>
        <a:xfrm>
          <a:off x="45847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22151</xdr:rowOff>
    </xdr:from>
    <xdr:ext cx="405111" cy="259045"/>
    <xdr:sp macro="" textlink="">
      <xdr:nvSpPr>
        <xdr:cNvPr id="417" name="【市民会館】&#10;有形固定資産減価償却率該当値テキスト"/>
        <xdr:cNvSpPr txBox="1"/>
      </xdr:nvSpPr>
      <xdr:spPr>
        <a:xfrm>
          <a:off x="4673600" y="1751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418" name="楕円 417"/>
        <xdr:cNvSpPr/>
      </xdr:nvSpPr>
      <xdr:spPr>
        <a:xfrm>
          <a:off x="3746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50074</xdr:rowOff>
    </xdr:to>
    <xdr:cxnSp macro="">
      <xdr:nvCxnSpPr>
        <xdr:cNvPr id="419" name="直線コネクタ 418"/>
        <xdr:cNvCxnSpPr/>
      </xdr:nvCxnSpPr>
      <xdr:spPr>
        <a:xfrm>
          <a:off x="3797300" y="176914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120106</xdr:rowOff>
    </xdr:from>
    <xdr:to>
      <xdr:col>15</xdr:col>
      <xdr:colOff>101600</xdr:colOff>
      <xdr:row>103</xdr:row>
      <xdr:rowOff>50256</xdr:rowOff>
    </xdr:to>
    <xdr:sp macro="" textlink="">
      <xdr:nvSpPr>
        <xdr:cNvPr id="420" name="楕円 419"/>
        <xdr:cNvSpPr/>
      </xdr:nvSpPr>
      <xdr:spPr>
        <a:xfrm>
          <a:off x="2857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170906</xdr:rowOff>
    </xdr:from>
    <xdr:to>
      <xdr:col>19</xdr:col>
      <xdr:colOff>177800</xdr:colOff>
      <xdr:row>103</xdr:row>
      <xdr:rowOff>32113</xdr:rowOff>
    </xdr:to>
    <xdr:cxnSp macro="">
      <xdr:nvCxnSpPr>
        <xdr:cNvPr id="421" name="直線コネクタ 420"/>
        <xdr:cNvCxnSpPr/>
      </xdr:nvCxnSpPr>
      <xdr:spPr>
        <a:xfrm>
          <a:off x="2908300" y="1765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146231</xdr:rowOff>
    </xdr:from>
    <xdr:to>
      <xdr:col>10</xdr:col>
      <xdr:colOff>165100</xdr:colOff>
      <xdr:row>103</xdr:row>
      <xdr:rowOff>76381</xdr:rowOff>
    </xdr:to>
    <xdr:sp macro="" textlink="">
      <xdr:nvSpPr>
        <xdr:cNvPr id="422" name="楕円 421"/>
        <xdr:cNvSpPr/>
      </xdr:nvSpPr>
      <xdr:spPr>
        <a:xfrm>
          <a:off x="1968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170906</xdr:rowOff>
    </xdr:from>
    <xdr:to>
      <xdr:col>15</xdr:col>
      <xdr:colOff>50800</xdr:colOff>
      <xdr:row>103</xdr:row>
      <xdr:rowOff>25581</xdr:rowOff>
    </xdr:to>
    <xdr:cxnSp macro="">
      <xdr:nvCxnSpPr>
        <xdr:cNvPr id="423" name="直線コネクタ 422"/>
        <xdr:cNvCxnSpPr/>
      </xdr:nvCxnSpPr>
      <xdr:spPr>
        <a:xfrm flipV="1">
          <a:off x="2019300" y="176588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159294</xdr:rowOff>
    </xdr:from>
    <xdr:to>
      <xdr:col>6</xdr:col>
      <xdr:colOff>38100</xdr:colOff>
      <xdr:row>106</xdr:row>
      <xdr:rowOff>89444</xdr:rowOff>
    </xdr:to>
    <xdr:sp macro="" textlink="">
      <xdr:nvSpPr>
        <xdr:cNvPr id="424" name="楕円 423"/>
        <xdr:cNvSpPr/>
      </xdr:nvSpPr>
      <xdr:spPr>
        <a:xfrm>
          <a:off x="107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25581</xdr:rowOff>
    </xdr:from>
    <xdr:to>
      <xdr:col>10</xdr:col>
      <xdr:colOff>114300</xdr:colOff>
      <xdr:row>106</xdr:row>
      <xdr:rowOff>38644</xdr:rowOff>
    </xdr:to>
    <xdr:cxnSp macro="">
      <xdr:nvCxnSpPr>
        <xdr:cNvPr id="425" name="直線コネクタ 424"/>
        <xdr:cNvCxnSpPr/>
      </xdr:nvCxnSpPr>
      <xdr:spPr>
        <a:xfrm flipV="1">
          <a:off x="1130300" y="17684931"/>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27"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87103</xdr:rowOff>
    </xdr:from>
    <xdr:ext cx="405111" cy="259045"/>
    <xdr:sp macro="" textlink="">
      <xdr:nvSpPr>
        <xdr:cNvPr id="428" name="n_3aveValue【市民会館】&#10;有形固定資産減価償却率"/>
        <xdr:cNvSpPr txBox="1"/>
      </xdr:nvSpPr>
      <xdr:spPr>
        <a:xfrm>
          <a:off x="1816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430" name="n_1mainValue【市民会館】&#10;有形固定資産減価償却率"/>
        <xdr:cNvSpPr txBox="1"/>
      </xdr:nvSpPr>
      <xdr:spPr>
        <a:xfrm>
          <a:off x="3582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66783</xdr:rowOff>
    </xdr:from>
    <xdr:ext cx="405111" cy="259045"/>
    <xdr:sp macro="" textlink="">
      <xdr:nvSpPr>
        <xdr:cNvPr id="431" name="n_2mainValue【市民会館】&#10;有形固定資産減価償却率"/>
        <xdr:cNvSpPr txBox="1"/>
      </xdr:nvSpPr>
      <xdr:spPr>
        <a:xfrm>
          <a:off x="2705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92908</xdr:rowOff>
    </xdr:from>
    <xdr:ext cx="405111" cy="259045"/>
    <xdr:sp macro="" textlink="">
      <xdr:nvSpPr>
        <xdr:cNvPr id="432" name="n_3mainValue【市民会館】&#10;有形固定資産減価償却率"/>
        <xdr:cNvSpPr txBox="1"/>
      </xdr:nvSpPr>
      <xdr:spPr>
        <a:xfrm>
          <a:off x="1816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80571</xdr:rowOff>
    </xdr:from>
    <xdr:ext cx="405111" cy="259045"/>
    <xdr:sp macro="" textlink="">
      <xdr:nvSpPr>
        <xdr:cNvPr id="433" name="n_4mainValue【市民会館】&#10;有形固定資産減価償却率"/>
        <xdr:cNvSpPr txBox="1"/>
      </xdr:nvSpPr>
      <xdr:spPr>
        <a:xfrm>
          <a:off x="927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3" name="楕円 472"/>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4"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75" name="楕円 474"/>
        <xdr:cNvSpPr/>
      </xdr:nvSpPr>
      <xdr:spPr>
        <a:xfrm>
          <a:off x="958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114300</xdr:rowOff>
    </xdr:to>
    <xdr:cxnSp macro="">
      <xdr:nvCxnSpPr>
        <xdr:cNvPr id="476" name="直線コネクタ 475"/>
        <xdr:cNvCxnSpPr/>
      </xdr:nvCxnSpPr>
      <xdr:spPr>
        <a:xfrm flipV="1">
          <a:off x="9639300" y="18455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77" name="楕円 476"/>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114300</xdr:rowOff>
    </xdr:to>
    <xdr:cxnSp macro="">
      <xdr:nvCxnSpPr>
        <xdr:cNvPr id="478" name="直線コネクタ 477"/>
        <xdr:cNvCxnSpPr/>
      </xdr:nvCxnSpPr>
      <xdr:spPr>
        <a:xfrm>
          <a:off x="8750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63500</xdr:rowOff>
    </xdr:from>
    <xdr:to>
      <xdr:col>41</xdr:col>
      <xdr:colOff>101600</xdr:colOff>
      <xdr:row>107</xdr:row>
      <xdr:rowOff>165100</xdr:rowOff>
    </xdr:to>
    <xdr:sp macro="" textlink="">
      <xdr:nvSpPr>
        <xdr:cNvPr id="479" name="楕円 478"/>
        <xdr:cNvSpPr/>
      </xdr:nvSpPr>
      <xdr:spPr>
        <a:xfrm>
          <a:off x="7810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114300</xdr:rowOff>
    </xdr:to>
    <xdr:cxnSp macro="">
      <xdr:nvCxnSpPr>
        <xdr:cNvPr id="480" name="直線コネクタ 479"/>
        <xdr:cNvCxnSpPr/>
      </xdr:nvCxnSpPr>
      <xdr:spPr>
        <a:xfrm>
          <a:off x="7861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33020</xdr:rowOff>
    </xdr:from>
    <xdr:to>
      <xdr:col>36</xdr:col>
      <xdr:colOff>165100</xdr:colOff>
      <xdr:row>106</xdr:row>
      <xdr:rowOff>134620</xdr:rowOff>
    </xdr:to>
    <xdr:sp macro="" textlink="">
      <xdr:nvSpPr>
        <xdr:cNvPr id="481" name="楕円 480"/>
        <xdr:cNvSpPr/>
      </xdr:nvSpPr>
      <xdr:spPr>
        <a:xfrm>
          <a:off x="6921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83820</xdr:rowOff>
    </xdr:from>
    <xdr:to>
      <xdr:col>41</xdr:col>
      <xdr:colOff>50800</xdr:colOff>
      <xdr:row>107</xdr:row>
      <xdr:rowOff>114300</xdr:rowOff>
    </xdr:to>
    <xdr:cxnSp macro="">
      <xdr:nvCxnSpPr>
        <xdr:cNvPr id="482" name="直線コネクタ 481"/>
        <xdr:cNvCxnSpPr/>
      </xdr:nvCxnSpPr>
      <xdr:spPr>
        <a:xfrm>
          <a:off x="6972300" y="18257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156227</xdr:rowOff>
    </xdr:from>
    <xdr:ext cx="469744" cy="259045"/>
    <xdr:sp macro="" textlink="">
      <xdr:nvSpPr>
        <xdr:cNvPr id="487" name="n_1mainValue【市民会館】&#10;一人当たり面積"/>
        <xdr:cNvSpPr txBox="1"/>
      </xdr:nvSpPr>
      <xdr:spPr>
        <a:xfrm>
          <a:off x="9391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88" name="n_2mainValue【市民会館】&#10;一人当たり面積"/>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156227</xdr:rowOff>
    </xdr:from>
    <xdr:ext cx="469744" cy="259045"/>
    <xdr:sp macro="" textlink="">
      <xdr:nvSpPr>
        <xdr:cNvPr id="489" name="n_3mainValue【市民会館】&#10;一人当たり面積"/>
        <xdr:cNvSpPr txBox="1"/>
      </xdr:nvSpPr>
      <xdr:spPr>
        <a:xfrm>
          <a:off x="7626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125747</xdr:rowOff>
    </xdr:from>
    <xdr:ext cx="469744" cy="259045"/>
    <xdr:sp macro="" textlink="">
      <xdr:nvSpPr>
        <xdr:cNvPr id="490" name="n_4mainValue【市民会館】&#10;一人当たり面積"/>
        <xdr:cNvSpPr txBox="1"/>
      </xdr:nvSpPr>
      <xdr:spPr>
        <a:xfrm>
          <a:off x="6737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530" name="楕円 529"/>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531" name="【一般廃棄物処理施設】&#10;有形固定資産減価償却率該当値テキスト"/>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111125</xdr:rowOff>
    </xdr:from>
    <xdr:to>
      <xdr:col>81</xdr:col>
      <xdr:colOff>101600</xdr:colOff>
      <xdr:row>40</xdr:row>
      <xdr:rowOff>41275</xdr:rowOff>
    </xdr:to>
    <xdr:sp macro="" textlink="">
      <xdr:nvSpPr>
        <xdr:cNvPr id="532" name="楕円 531"/>
        <xdr:cNvSpPr/>
      </xdr:nvSpPr>
      <xdr:spPr>
        <a:xfrm>
          <a:off x="1543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26670</xdr:rowOff>
    </xdr:to>
    <xdr:cxnSp macro="">
      <xdr:nvCxnSpPr>
        <xdr:cNvPr id="533" name="直線コネクタ 532"/>
        <xdr:cNvCxnSpPr/>
      </xdr:nvCxnSpPr>
      <xdr:spPr>
        <a:xfrm>
          <a:off x="15481300" y="68484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76835</xdr:rowOff>
    </xdr:from>
    <xdr:to>
      <xdr:col>76</xdr:col>
      <xdr:colOff>165100</xdr:colOff>
      <xdr:row>40</xdr:row>
      <xdr:rowOff>6985</xdr:rowOff>
    </xdr:to>
    <xdr:sp macro="" textlink="">
      <xdr:nvSpPr>
        <xdr:cNvPr id="534" name="楕円 533"/>
        <xdr:cNvSpPr/>
      </xdr:nvSpPr>
      <xdr:spPr>
        <a:xfrm>
          <a:off x="14541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39</xdr:row>
      <xdr:rowOff>161925</xdr:rowOff>
    </xdr:to>
    <xdr:cxnSp macro="">
      <xdr:nvCxnSpPr>
        <xdr:cNvPr id="535" name="直線コネクタ 534"/>
        <xdr:cNvCxnSpPr/>
      </xdr:nvCxnSpPr>
      <xdr:spPr>
        <a:xfrm>
          <a:off x="14592300" y="68141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536" name="楕円 535"/>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127635</xdr:rowOff>
    </xdr:to>
    <xdr:cxnSp macro="">
      <xdr:nvCxnSpPr>
        <xdr:cNvPr id="537" name="直線コネクタ 536"/>
        <xdr:cNvCxnSpPr/>
      </xdr:nvCxnSpPr>
      <xdr:spPr>
        <a:xfrm>
          <a:off x="13703300" y="67665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149225</xdr:rowOff>
    </xdr:from>
    <xdr:to>
      <xdr:col>67</xdr:col>
      <xdr:colOff>101600</xdr:colOff>
      <xdr:row>39</xdr:row>
      <xdr:rowOff>79375</xdr:rowOff>
    </xdr:to>
    <xdr:sp macro="" textlink="">
      <xdr:nvSpPr>
        <xdr:cNvPr id="538" name="楕円 537"/>
        <xdr:cNvSpPr/>
      </xdr:nvSpPr>
      <xdr:spPr>
        <a:xfrm>
          <a:off x="12763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28575</xdr:rowOff>
    </xdr:from>
    <xdr:to>
      <xdr:col>71</xdr:col>
      <xdr:colOff>177800</xdr:colOff>
      <xdr:row>39</xdr:row>
      <xdr:rowOff>80010</xdr:rowOff>
    </xdr:to>
    <xdr:cxnSp macro="">
      <xdr:nvCxnSpPr>
        <xdr:cNvPr id="539" name="直線コネクタ 538"/>
        <xdr:cNvCxnSpPr/>
      </xdr:nvCxnSpPr>
      <xdr:spPr>
        <a:xfrm>
          <a:off x="12814300" y="67151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32402</xdr:rowOff>
    </xdr:from>
    <xdr:ext cx="405111" cy="259045"/>
    <xdr:sp macro="" textlink="">
      <xdr:nvSpPr>
        <xdr:cNvPr id="544" name="n_1mainValue【一般廃棄物処理施設】&#10;有形固定資産減価償却率"/>
        <xdr:cNvSpPr txBox="1"/>
      </xdr:nvSpPr>
      <xdr:spPr>
        <a:xfrm>
          <a:off x="15266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169562</xdr:rowOff>
    </xdr:from>
    <xdr:ext cx="405111" cy="259045"/>
    <xdr:sp macro="" textlink="">
      <xdr:nvSpPr>
        <xdr:cNvPr id="545" name="n_2mainValue【一般廃棄物処理施設】&#10;有形固定資産減価償却率"/>
        <xdr:cNvSpPr txBox="1"/>
      </xdr:nvSpPr>
      <xdr:spPr>
        <a:xfrm>
          <a:off x="14389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546" name="n_3mainValue【一般廃棄物処理施設】&#10;有形固定資産減価償却率"/>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70502</xdr:rowOff>
    </xdr:from>
    <xdr:ext cx="405111" cy="259045"/>
    <xdr:sp macro="" textlink="">
      <xdr:nvSpPr>
        <xdr:cNvPr id="547" name="n_4mainValue【一般廃棄物処理施設】&#10;有形固定資産減価償却率"/>
        <xdr:cNvSpPr txBox="1"/>
      </xdr:nvSpPr>
      <xdr:spPr>
        <a:xfrm>
          <a:off x="12611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109227</xdr:rowOff>
    </xdr:from>
    <xdr:to>
      <xdr:col>116</xdr:col>
      <xdr:colOff>114300</xdr:colOff>
      <xdr:row>41</xdr:row>
      <xdr:rowOff>39377</xdr:rowOff>
    </xdr:to>
    <xdr:sp macro="" textlink="">
      <xdr:nvSpPr>
        <xdr:cNvPr id="587" name="楕円 586"/>
        <xdr:cNvSpPr/>
      </xdr:nvSpPr>
      <xdr:spPr>
        <a:xfrm>
          <a:off x="22110700" y="69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87654</xdr:rowOff>
    </xdr:from>
    <xdr:ext cx="534377" cy="259045"/>
    <xdr:sp macro="" textlink="">
      <xdr:nvSpPr>
        <xdr:cNvPr id="588" name="【一般廃棄物処理施設】&#10;一人当たり有形固定資産（償却資産）額該当値テキスト"/>
        <xdr:cNvSpPr txBox="1"/>
      </xdr:nvSpPr>
      <xdr:spPr>
        <a:xfrm>
          <a:off x="22199600" y="69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110470</xdr:rowOff>
    </xdr:from>
    <xdr:to>
      <xdr:col>112</xdr:col>
      <xdr:colOff>38100</xdr:colOff>
      <xdr:row>41</xdr:row>
      <xdr:rowOff>40620</xdr:rowOff>
    </xdr:to>
    <xdr:sp macro="" textlink="">
      <xdr:nvSpPr>
        <xdr:cNvPr id="589" name="楕円 588"/>
        <xdr:cNvSpPr/>
      </xdr:nvSpPr>
      <xdr:spPr>
        <a:xfrm>
          <a:off x="21272500" y="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160027</xdr:rowOff>
    </xdr:from>
    <xdr:to>
      <xdr:col>116</xdr:col>
      <xdr:colOff>63500</xdr:colOff>
      <xdr:row>40</xdr:row>
      <xdr:rowOff>161270</xdr:rowOff>
    </xdr:to>
    <xdr:cxnSp macro="">
      <xdr:nvCxnSpPr>
        <xdr:cNvPr id="590" name="直線コネクタ 589"/>
        <xdr:cNvCxnSpPr/>
      </xdr:nvCxnSpPr>
      <xdr:spPr>
        <a:xfrm flipV="1">
          <a:off x="21323300" y="7018027"/>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109323</xdr:rowOff>
    </xdr:from>
    <xdr:to>
      <xdr:col>107</xdr:col>
      <xdr:colOff>101600</xdr:colOff>
      <xdr:row>41</xdr:row>
      <xdr:rowOff>39473</xdr:rowOff>
    </xdr:to>
    <xdr:sp macro="" textlink="">
      <xdr:nvSpPr>
        <xdr:cNvPr id="591" name="楕円 590"/>
        <xdr:cNvSpPr/>
      </xdr:nvSpPr>
      <xdr:spPr>
        <a:xfrm>
          <a:off x="20383500" y="69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160123</xdr:rowOff>
    </xdr:from>
    <xdr:to>
      <xdr:col>111</xdr:col>
      <xdr:colOff>177800</xdr:colOff>
      <xdr:row>40</xdr:row>
      <xdr:rowOff>161270</xdr:rowOff>
    </xdr:to>
    <xdr:cxnSp macro="">
      <xdr:nvCxnSpPr>
        <xdr:cNvPr id="592" name="直線コネクタ 591"/>
        <xdr:cNvCxnSpPr/>
      </xdr:nvCxnSpPr>
      <xdr:spPr>
        <a:xfrm>
          <a:off x="20434300" y="7018123"/>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113975</xdr:rowOff>
    </xdr:from>
    <xdr:to>
      <xdr:col>102</xdr:col>
      <xdr:colOff>165100</xdr:colOff>
      <xdr:row>41</xdr:row>
      <xdr:rowOff>44125</xdr:rowOff>
    </xdr:to>
    <xdr:sp macro="" textlink="">
      <xdr:nvSpPr>
        <xdr:cNvPr id="593" name="楕円 592"/>
        <xdr:cNvSpPr/>
      </xdr:nvSpPr>
      <xdr:spPr>
        <a:xfrm>
          <a:off x="19494500" y="6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160123</xdr:rowOff>
    </xdr:from>
    <xdr:to>
      <xdr:col>107</xdr:col>
      <xdr:colOff>50800</xdr:colOff>
      <xdr:row>40</xdr:row>
      <xdr:rowOff>164775</xdr:rowOff>
    </xdr:to>
    <xdr:cxnSp macro="">
      <xdr:nvCxnSpPr>
        <xdr:cNvPr id="594" name="直線コネクタ 593"/>
        <xdr:cNvCxnSpPr/>
      </xdr:nvCxnSpPr>
      <xdr:spPr>
        <a:xfrm flipV="1">
          <a:off x="19545300" y="7018123"/>
          <a:ext cx="889000" cy="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97805</xdr:rowOff>
    </xdr:from>
    <xdr:to>
      <xdr:col>98</xdr:col>
      <xdr:colOff>38100</xdr:colOff>
      <xdr:row>41</xdr:row>
      <xdr:rowOff>27955</xdr:rowOff>
    </xdr:to>
    <xdr:sp macro="" textlink="">
      <xdr:nvSpPr>
        <xdr:cNvPr id="595" name="楕円 594"/>
        <xdr:cNvSpPr/>
      </xdr:nvSpPr>
      <xdr:spPr>
        <a:xfrm>
          <a:off x="18605500" y="6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148605</xdr:rowOff>
    </xdr:from>
    <xdr:to>
      <xdr:col>102</xdr:col>
      <xdr:colOff>114300</xdr:colOff>
      <xdr:row>40</xdr:row>
      <xdr:rowOff>164775</xdr:rowOff>
    </xdr:to>
    <xdr:cxnSp macro="">
      <xdr:nvCxnSpPr>
        <xdr:cNvPr id="596" name="直線コネクタ 595"/>
        <xdr:cNvCxnSpPr/>
      </xdr:nvCxnSpPr>
      <xdr:spPr>
        <a:xfrm>
          <a:off x="18656300" y="7006605"/>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xdr:cNvSpPr txBox="1"/>
      </xdr:nvSpPr>
      <xdr:spPr>
        <a:xfrm>
          <a:off x="201671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xdr:cNvSpPr txBox="1"/>
      </xdr:nvSpPr>
      <xdr:spPr>
        <a:xfrm>
          <a:off x="19278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0" name="n_4aveValue【一般廃棄物処理施設】&#10;一人当たり有形固定資産（償却資産）額"/>
        <xdr:cNvSpPr txBox="1"/>
      </xdr:nvSpPr>
      <xdr:spPr>
        <a:xfrm>
          <a:off x="18389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31747</xdr:rowOff>
    </xdr:from>
    <xdr:ext cx="534377" cy="259045"/>
    <xdr:sp macro="" textlink="">
      <xdr:nvSpPr>
        <xdr:cNvPr id="601" name="n_1mainValue【一般廃棄物処理施設】&#10;一人当たり有形固定資産（償却資産）額"/>
        <xdr:cNvSpPr txBox="1"/>
      </xdr:nvSpPr>
      <xdr:spPr>
        <a:xfrm>
          <a:off x="21043411" y="70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56000</xdr:rowOff>
    </xdr:from>
    <xdr:ext cx="534377" cy="259045"/>
    <xdr:sp macro="" textlink="">
      <xdr:nvSpPr>
        <xdr:cNvPr id="602" name="n_2mainValue【一般廃棄物処理施設】&#10;一人当たり有形固定資産（償却資産）額"/>
        <xdr:cNvSpPr txBox="1"/>
      </xdr:nvSpPr>
      <xdr:spPr>
        <a:xfrm>
          <a:off x="20167111" y="67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60652</xdr:rowOff>
    </xdr:from>
    <xdr:ext cx="534377" cy="259045"/>
    <xdr:sp macro="" textlink="">
      <xdr:nvSpPr>
        <xdr:cNvPr id="603" name="n_3mainValue【一般廃棄物処理施設】&#10;一人当たり有形固定資産（償却資産）額"/>
        <xdr:cNvSpPr txBox="1"/>
      </xdr:nvSpPr>
      <xdr:spPr>
        <a:xfrm>
          <a:off x="19278111" y="674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44482</xdr:rowOff>
    </xdr:from>
    <xdr:ext cx="534377" cy="259045"/>
    <xdr:sp macro="" textlink="">
      <xdr:nvSpPr>
        <xdr:cNvPr id="604" name="n_4mainValue【一般廃棄物処理施設】&#10;一人当たり有形固定資産（償却資産）額"/>
        <xdr:cNvSpPr txBox="1"/>
      </xdr:nvSpPr>
      <xdr:spPr>
        <a:xfrm>
          <a:off x="18389111" y="67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4" name="【保健センター・保健所】&#10;有形固定資産減価償却率平均値テキスト"/>
        <xdr:cNvSpPr txBox="1"/>
      </xdr:nvSpPr>
      <xdr:spPr>
        <a:xfrm>
          <a:off x="16357600" y="999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645" name="楕円 644"/>
        <xdr:cNvSpPr/>
      </xdr:nvSpPr>
      <xdr:spPr>
        <a:xfrm>
          <a:off x="16268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119397</xdr:rowOff>
    </xdr:from>
    <xdr:ext cx="405111" cy="259045"/>
    <xdr:sp macro="" textlink="">
      <xdr:nvSpPr>
        <xdr:cNvPr id="646" name="【保健センター・保健所】&#10;有形固定資産減価償却率該当値テキスト"/>
        <xdr:cNvSpPr txBox="1"/>
      </xdr:nvSpPr>
      <xdr:spPr>
        <a:xfrm>
          <a:off x="163576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158750</xdr:rowOff>
    </xdr:from>
    <xdr:to>
      <xdr:col>81</xdr:col>
      <xdr:colOff>101600</xdr:colOff>
      <xdr:row>56</xdr:row>
      <xdr:rowOff>88900</xdr:rowOff>
    </xdr:to>
    <xdr:sp macro="" textlink="">
      <xdr:nvSpPr>
        <xdr:cNvPr id="647" name="楕円 646"/>
        <xdr:cNvSpPr/>
      </xdr:nvSpPr>
      <xdr:spPr>
        <a:xfrm>
          <a:off x="15430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56</xdr:row>
      <xdr:rowOff>80010</xdr:rowOff>
    </xdr:to>
    <xdr:cxnSp macro="">
      <xdr:nvCxnSpPr>
        <xdr:cNvPr id="648" name="直線コネクタ 647"/>
        <xdr:cNvCxnSpPr/>
      </xdr:nvCxnSpPr>
      <xdr:spPr>
        <a:xfrm>
          <a:off x="15481300" y="9639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135890</xdr:rowOff>
    </xdr:from>
    <xdr:to>
      <xdr:col>76</xdr:col>
      <xdr:colOff>165100</xdr:colOff>
      <xdr:row>56</xdr:row>
      <xdr:rowOff>66040</xdr:rowOff>
    </xdr:to>
    <xdr:sp macro="" textlink="">
      <xdr:nvSpPr>
        <xdr:cNvPr id="649" name="楕円 648"/>
        <xdr:cNvSpPr/>
      </xdr:nvSpPr>
      <xdr:spPr>
        <a:xfrm>
          <a:off x="1454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38100</xdr:rowOff>
    </xdr:to>
    <xdr:cxnSp macro="">
      <xdr:nvCxnSpPr>
        <xdr:cNvPr id="650" name="直線コネクタ 649"/>
        <xdr:cNvCxnSpPr/>
      </xdr:nvCxnSpPr>
      <xdr:spPr>
        <a:xfrm>
          <a:off x="14592300" y="9616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55880</xdr:rowOff>
    </xdr:from>
    <xdr:to>
      <xdr:col>72</xdr:col>
      <xdr:colOff>38100</xdr:colOff>
      <xdr:row>55</xdr:row>
      <xdr:rowOff>157480</xdr:rowOff>
    </xdr:to>
    <xdr:sp macro="" textlink="">
      <xdr:nvSpPr>
        <xdr:cNvPr id="651" name="楕円 650"/>
        <xdr:cNvSpPr/>
      </xdr:nvSpPr>
      <xdr:spPr>
        <a:xfrm>
          <a:off x="13652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106680</xdr:rowOff>
    </xdr:from>
    <xdr:to>
      <xdr:col>76</xdr:col>
      <xdr:colOff>114300</xdr:colOff>
      <xdr:row>56</xdr:row>
      <xdr:rowOff>15240</xdr:rowOff>
    </xdr:to>
    <xdr:cxnSp macro="">
      <xdr:nvCxnSpPr>
        <xdr:cNvPr id="652" name="直線コネクタ 651"/>
        <xdr:cNvCxnSpPr/>
      </xdr:nvCxnSpPr>
      <xdr:spPr>
        <a:xfrm>
          <a:off x="13703300" y="9536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143510</xdr:rowOff>
    </xdr:from>
    <xdr:to>
      <xdr:col>67</xdr:col>
      <xdr:colOff>101600</xdr:colOff>
      <xdr:row>55</xdr:row>
      <xdr:rowOff>73660</xdr:rowOff>
    </xdr:to>
    <xdr:sp macro="" textlink="">
      <xdr:nvSpPr>
        <xdr:cNvPr id="653" name="楕円 652"/>
        <xdr:cNvSpPr/>
      </xdr:nvSpPr>
      <xdr:spPr>
        <a:xfrm>
          <a:off x="12763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22860</xdr:rowOff>
    </xdr:from>
    <xdr:to>
      <xdr:col>71</xdr:col>
      <xdr:colOff>177800</xdr:colOff>
      <xdr:row>55</xdr:row>
      <xdr:rowOff>106680</xdr:rowOff>
    </xdr:to>
    <xdr:cxnSp macro="">
      <xdr:nvCxnSpPr>
        <xdr:cNvPr id="654" name="直線コネクタ 653"/>
        <xdr:cNvCxnSpPr/>
      </xdr:nvCxnSpPr>
      <xdr:spPr>
        <a:xfrm>
          <a:off x="12814300" y="94526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xdr:cNvSpPr txBox="1"/>
      </xdr:nvSpPr>
      <xdr:spPr>
        <a:xfrm>
          <a:off x="12611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105427</xdr:rowOff>
    </xdr:from>
    <xdr:ext cx="405111" cy="259045"/>
    <xdr:sp macro="" textlink="">
      <xdr:nvSpPr>
        <xdr:cNvPr id="659" name="n_1mainValue【保健センター・保健所】&#10;有形固定資産減価償却率"/>
        <xdr:cNvSpPr txBox="1"/>
      </xdr:nvSpPr>
      <xdr:spPr>
        <a:xfrm>
          <a:off x="15266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82567</xdr:rowOff>
    </xdr:from>
    <xdr:ext cx="405111" cy="259045"/>
    <xdr:sp macro="" textlink="">
      <xdr:nvSpPr>
        <xdr:cNvPr id="660" name="n_2mainValue【保健センター・保健所】&#10;有形固定資産減価償却率"/>
        <xdr:cNvSpPr txBox="1"/>
      </xdr:nvSpPr>
      <xdr:spPr>
        <a:xfrm>
          <a:off x="14389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2557</xdr:rowOff>
    </xdr:from>
    <xdr:ext cx="405111" cy="259045"/>
    <xdr:sp macro="" textlink="">
      <xdr:nvSpPr>
        <xdr:cNvPr id="661" name="n_3mainValue【保健センター・保健所】&#10;有形固定資産減価償却率"/>
        <xdr:cNvSpPr txBox="1"/>
      </xdr:nvSpPr>
      <xdr:spPr>
        <a:xfrm>
          <a:off x="13500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90187</xdr:rowOff>
    </xdr:from>
    <xdr:ext cx="405111" cy="259045"/>
    <xdr:sp macro="" textlink="">
      <xdr:nvSpPr>
        <xdr:cNvPr id="662" name="n_4mainValue【保健センター・保健所】&#10;有形固定資産減価償却率"/>
        <xdr:cNvSpPr txBox="1"/>
      </xdr:nvSpPr>
      <xdr:spPr>
        <a:xfrm>
          <a:off x="12611744" y="917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31750</xdr:rowOff>
    </xdr:from>
    <xdr:to>
      <xdr:col>116</xdr:col>
      <xdr:colOff>114300</xdr:colOff>
      <xdr:row>59</xdr:row>
      <xdr:rowOff>133350</xdr:rowOff>
    </xdr:to>
    <xdr:sp macro="" textlink="">
      <xdr:nvSpPr>
        <xdr:cNvPr id="702" name="楕円 701"/>
        <xdr:cNvSpPr/>
      </xdr:nvSpPr>
      <xdr:spPr>
        <a:xfrm>
          <a:off x="221107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54627</xdr:rowOff>
    </xdr:from>
    <xdr:ext cx="469744" cy="259045"/>
    <xdr:sp macro="" textlink="">
      <xdr:nvSpPr>
        <xdr:cNvPr id="703" name="【保健センター・保健所】&#10;一人当たり面積該当値テキスト"/>
        <xdr:cNvSpPr txBox="1"/>
      </xdr:nvSpPr>
      <xdr:spPr>
        <a:xfrm>
          <a:off x="22199600"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04" name="楕円 703"/>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82550</xdr:rowOff>
    </xdr:from>
    <xdr:to>
      <xdr:col>116</xdr:col>
      <xdr:colOff>63500</xdr:colOff>
      <xdr:row>59</xdr:row>
      <xdr:rowOff>95250</xdr:rowOff>
    </xdr:to>
    <xdr:cxnSp macro="">
      <xdr:nvCxnSpPr>
        <xdr:cNvPr id="705" name="直線コネクタ 704"/>
        <xdr:cNvCxnSpPr/>
      </xdr:nvCxnSpPr>
      <xdr:spPr>
        <a:xfrm flipV="1">
          <a:off x="21323300" y="10198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06" name="楕円 705"/>
        <xdr:cNvSpPr/>
      </xdr:nvSpPr>
      <xdr:spPr>
        <a:xfrm>
          <a:off x="2038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07" name="直線コネクタ 706"/>
        <xdr:cNvCxnSpPr/>
      </xdr:nvCxnSpPr>
      <xdr:spPr>
        <a:xfrm>
          <a:off x="204343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08" name="楕円 707"/>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709" name="直線コネクタ 708"/>
        <xdr:cNvCxnSpPr/>
      </xdr:nvCxnSpPr>
      <xdr:spPr>
        <a:xfrm>
          <a:off x="195453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0" name="楕円 709"/>
        <xdr:cNvSpPr/>
      </xdr:nvSpPr>
      <xdr:spPr>
        <a:xfrm>
          <a:off x="18605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95250</xdr:rowOff>
    </xdr:to>
    <xdr:cxnSp macro="">
      <xdr:nvCxnSpPr>
        <xdr:cNvPr id="711" name="直線コネクタ 710"/>
        <xdr:cNvCxnSpPr/>
      </xdr:nvCxnSpPr>
      <xdr:spPr>
        <a:xfrm>
          <a:off x="186563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16" name="n_1mainValue【保健センター・保健所】&#10;一人当たり面積"/>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17" name="n_2mainValue【保健センター・保健所】&#10;一人当たり面積"/>
        <xdr:cNvSpPr txBox="1"/>
      </xdr:nvSpPr>
      <xdr:spPr>
        <a:xfrm>
          <a:off x="20199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18" name="n_3mainValue【保健センター・保健所】&#10;一人当たり面積"/>
        <xdr:cNvSpPr txBox="1"/>
      </xdr:nvSpPr>
      <xdr:spPr>
        <a:xfrm>
          <a:off x="19310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19" name="n_4mainValue【保健センター・保健所】&#10;一人当たり面積"/>
        <xdr:cNvSpPr txBox="1"/>
      </xdr:nvSpPr>
      <xdr:spPr>
        <a:xfrm>
          <a:off x="18421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xdr:cNvSpPr txBox="1"/>
      </xdr:nvSpPr>
      <xdr:spPr>
        <a:xfrm>
          <a:off x="16357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90170</xdr:rowOff>
    </xdr:from>
    <xdr:to>
      <xdr:col>85</xdr:col>
      <xdr:colOff>177800</xdr:colOff>
      <xdr:row>80</xdr:row>
      <xdr:rowOff>20320</xdr:rowOff>
    </xdr:to>
    <xdr:sp macro="" textlink="">
      <xdr:nvSpPr>
        <xdr:cNvPr id="760" name="楕円 759"/>
        <xdr:cNvSpPr/>
      </xdr:nvSpPr>
      <xdr:spPr>
        <a:xfrm>
          <a:off x="16268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113047</xdr:rowOff>
    </xdr:from>
    <xdr:ext cx="405111" cy="259045"/>
    <xdr:sp macro="" textlink="">
      <xdr:nvSpPr>
        <xdr:cNvPr id="761" name="【消防施設】&#10;有形固定資産減価償却率該当値テキスト"/>
        <xdr:cNvSpPr txBox="1"/>
      </xdr:nvSpPr>
      <xdr:spPr>
        <a:xfrm>
          <a:off x="16357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63500</xdr:rowOff>
    </xdr:from>
    <xdr:to>
      <xdr:col>81</xdr:col>
      <xdr:colOff>101600</xdr:colOff>
      <xdr:row>79</xdr:row>
      <xdr:rowOff>165100</xdr:rowOff>
    </xdr:to>
    <xdr:sp macro="" textlink="">
      <xdr:nvSpPr>
        <xdr:cNvPr id="762" name="楕円 761"/>
        <xdr:cNvSpPr/>
      </xdr:nvSpPr>
      <xdr:spPr>
        <a:xfrm>
          <a:off x="15430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79</xdr:row>
      <xdr:rowOff>140970</xdr:rowOff>
    </xdr:to>
    <xdr:cxnSp macro="">
      <xdr:nvCxnSpPr>
        <xdr:cNvPr id="763" name="直線コネクタ 762"/>
        <xdr:cNvCxnSpPr/>
      </xdr:nvCxnSpPr>
      <xdr:spPr>
        <a:xfrm>
          <a:off x="15481300" y="13658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764" name="楕円 763"/>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114300</xdr:rowOff>
    </xdr:to>
    <xdr:cxnSp macro="">
      <xdr:nvCxnSpPr>
        <xdr:cNvPr id="765" name="直線コネクタ 764"/>
        <xdr:cNvCxnSpPr/>
      </xdr:nvCxnSpPr>
      <xdr:spPr>
        <a:xfrm>
          <a:off x="14592300" y="13639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12064</xdr:rowOff>
    </xdr:from>
    <xdr:to>
      <xdr:col>72</xdr:col>
      <xdr:colOff>38100</xdr:colOff>
      <xdr:row>79</xdr:row>
      <xdr:rowOff>113664</xdr:rowOff>
    </xdr:to>
    <xdr:sp macro="" textlink="">
      <xdr:nvSpPr>
        <xdr:cNvPr id="766" name="楕円 765"/>
        <xdr:cNvSpPr/>
      </xdr:nvSpPr>
      <xdr:spPr>
        <a:xfrm>
          <a:off x="13652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62864</xdr:rowOff>
    </xdr:from>
    <xdr:to>
      <xdr:col>76</xdr:col>
      <xdr:colOff>114300</xdr:colOff>
      <xdr:row>79</xdr:row>
      <xdr:rowOff>95250</xdr:rowOff>
    </xdr:to>
    <xdr:cxnSp macro="">
      <xdr:nvCxnSpPr>
        <xdr:cNvPr id="767" name="直線コネクタ 766"/>
        <xdr:cNvCxnSpPr/>
      </xdr:nvCxnSpPr>
      <xdr:spPr>
        <a:xfrm>
          <a:off x="13703300" y="13607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768" name="楕円 767"/>
        <xdr:cNvSpPr/>
      </xdr:nvSpPr>
      <xdr:spPr>
        <a:xfrm>
          <a:off x="1276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79</xdr:row>
      <xdr:rowOff>62864</xdr:rowOff>
    </xdr:to>
    <xdr:cxnSp macro="">
      <xdr:nvCxnSpPr>
        <xdr:cNvPr id="769" name="直線コネクタ 768"/>
        <xdr:cNvCxnSpPr/>
      </xdr:nvCxnSpPr>
      <xdr:spPr>
        <a:xfrm>
          <a:off x="12814300" y="135940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xdr:cNvSpPr txBox="1"/>
      </xdr:nvSpPr>
      <xdr:spPr>
        <a:xfrm>
          <a:off x="152660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xdr:cNvSpPr txBox="1"/>
      </xdr:nvSpPr>
      <xdr:spPr>
        <a:xfrm>
          <a:off x="14389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10177</xdr:rowOff>
    </xdr:from>
    <xdr:ext cx="405111" cy="259045"/>
    <xdr:sp macro="" textlink="">
      <xdr:nvSpPr>
        <xdr:cNvPr id="774" name="n_1mainValue【消防施設】&#10;有形固定資産減価償却率"/>
        <xdr:cNvSpPr txBox="1"/>
      </xdr:nvSpPr>
      <xdr:spPr>
        <a:xfrm>
          <a:off x="15266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775" name="n_2mainValue【消防施設】&#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130191</xdr:rowOff>
    </xdr:from>
    <xdr:ext cx="405111" cy="259045"/>
    <xdr:sp macro="" textlink="">
      <xdr:nvSpPr>
        <xdr:cNvPr id="776" name="n_3mainValue【消防施設】&#10;有形固定資産減価償却率"/>
        <xdr:cNvSpPr txBox="1"/>
      </xdr:nvSpPr>
      <xdr:spPr>
        <a:xfrm>
          <a:off x="13500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777" name="n_4mainValue【消防施設】&#10;有形固定資産減価償却率"/>
        <xdr:cNvSpPr txBox="1"/>
      </xdr:nvSpPr>
      <xdr:spPr>
        <a:xfrm>
          <a:off x="12611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817" name="楕円 816"/>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818" name="【消防施設】&#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819" name="楕円 818"/>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820" name="直線コネクタ 819"/>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74930</xdr:rowOff>
    </xdr:from>
    <xdr:to>
      <xdr:col>107</xdr:col>
      <xdr:colOff>101600</xdr:colOff>
      <xdr:row>82</xdr:row>
      <xdr:rowOff>5080</xdr:rowOff>
    </xdr:to>
    <xdr:sp macro="" textlink="">
      <xdr:nvSpPr>
        <xdr:cNvPr id="821" name="楕円 820"/>
        <xdr:cNvSpPr/>
      </xdr:nvSpPr>
      <xdr:spPr>
        <a:xfrm>
          <a:off x="2038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125730</xdr:rowOff>
    </xdr:to>
    <xdr:cxnSp macro="">
      <xdr:nvCxnSpPr>
        <xdr:cNvPr id="822" name="直線コネクタ 821"/>
        <xdr:cNvCxnSpPr/>
      </xdr:nvCxnSpPr>
      <xdr:spPr>
        <a:xfrm flipV="1">
          <a:off x="20434300" y="1400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74930</xdr:rowOff>
    </xdr:from>
    <xdr:to>
      <xdr:col>102</xdr:col>
      <xdr:colOff>165100</xdr:colOff>
      <xdr:row>82</xdr:row>
      <xdr:rowOff>5080</xdr:rowOff>
    </xdr:to>
    <xdr:sp macro="" textlink="">
      <xdr:nvSpPr>
        <xdr:cNvPr id="823" name="楕円 822"/>
        <xdr:cNvSpPr/>
      </xdr:nvSpPr>
      <xdr:spPr>
        <a:xfrm>
          <a:off x="19494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125730</xdr:rowOff>
    </xdr:from>
    <xdr:to>
      <xdr:col>107</xdr:col>
      <xdr:colOff>50800</xdr:colOff>
      <xdr:row>81</xdr:row>
      <xdr:rowOff>125730</xdr:rowOff>
    </xdr:to>
    <xdr:cxnSp macro="">
      <xdr:nvCxnSpPr>
        <xdr:cNvPr id="824" name="直線コネクタ 823"/>
        <xdr:cNvCxnSpPr/>
      </xdr:nvCxnSpPr>
      <xdr:spPr>
        <a:xfrm>
          <a:off x="19545300" y="14013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5" name="楕円 824"/>
        <xdr:cNvSpPr/>
      </xdr:nvSpPr>
      <xdr:spPr>
        <a:xfrm>
          <a:off x="18605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125730</xdr:rowOff>
    </xdr:from>
    <xdr:to>
      <xdr:col>102</xdr:col>
      <xdr:colOff>114300</xdr:colOff>
      <xdr:row>81</xdr:row>
      <xdr:rowOff>133350</xdr:rowOff>
    </xdr:to>
    <xdr:cxnSp macro="">
      <xdr:nvCxnSpPr>
        <xdr:cNvPr id="826" name="直線コネクタ 825"/>
        <xdr:cNvCxnSpPr/>
      </xdr:nvCxnSpPr>
      <xdr:spPr>
        <a:xfrm flipV="1">
          <a:off x="18656300" y="14013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7"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28" name="n_2aveValue【消防施設】&#10;一人当たり面積"/>
        <xdr:cNvSpPr txBox="1"/>
      </xdr:nvSpPr>
      <xdr:spPr>
        <a:xfrm>
          <a:off x="20199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xdr:cNvSpPr txBox="1"/>
      </xdr:nvSpPr>
      <xdr:spPr>
        <a:xfrm>
          <a:off x="19310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0" name="n_4aveValue【消防施設】&#10;一人当たり面積"/>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831" name="n_1mainValue【消防施設】&#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21607</xdr:rowOff>
    </xdr:from>
    <xdr:ext cx="469744" cy="259045"/>
    <xdr:sp macro="" textlink="">
      <xdr:nvSpPr>
        <xdr:cNvPr id="832" name="n_2mainValue【消防施設】&#10;一人当たり面積"/>
        <xdr:cNvSpPr txBox="1"/>
      </xdr:nvSpPr>
      <xdr:spPr>
        <a:xfrm>
          <a:off x="20199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21607</xdr:rowOff>
    </xdr:from>
    <xdr:ext cx="469744" cy="259045"/>
    <xdr:sp macro="" textlink="">
      <xdr:nvSpPr>
        <xdr:cNvPr id="833" name="n_3mainValue【消防施設】&#10;一人当たり面積"/>
        <xdr:cNvSpPr txBox="1"/>
      </xdr:nvSpPr>
      <xdr:spPr>
        <a:xfrm>
          <a:off x="19310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4" name="n_4mainValue【消防施設】&#10;一人当たり面積"/>
        <xdr:cNvSpPr txBox="1"/>
      </xdr:nvSpPr>
      <xdr:spPr>
        <a:xfrm>
          <a:off x="18421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876" name="楕円 875"/>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71500</xdr:rowOff>
    </xdr:from>
    <xdr:ext cx="405111" cy="259045"/>
    <xdr:sp macro="" textlink="">
      <xdr:nvSpPr>
        <xdr:cNvPr id="877" name="【庁舎】&#10;有形固定資産減価償却率該当値テキスト"/>
        <xdr:cNvSpPr txBox="1"/>
      </xdr:nvSpPr>
      <xdr:spPr>
        <a:xfrm>
          <a:off x="16357600" y="1721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878" name="楕円 877"/>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169273</xdr:rowOff>
    </xdr:from>
    <xdr:to>
      <xdr:col>85</xdr:col>
      <xdr:colOff>127000</xdr:colOff>
      <xdr:row>102</xdr:row>
      <xdr:rowOff>10886</xdr:rowOff>
    </xdr:to>
    <xdr:cxnSp macro="">
      <xdr:nvCxnSpPr>
        <xdr:cNvPr id="879" name="直線コネクタ 878"/>
        <xdr:cNvCxnSpPr/>
      </xdr:nvCxnSpPr>
      <xdr:spPr>
        <a:xfrm flipV="1">
          <a:off x="15481300" y="17314273"/>
          <a:ext cx="8382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76019</xdr:rowOff>
    </xdr:from>
    <xdr:to>
      <xdr:col>76</xdr:col>
      <xdr:colOff>165100</xdr:colOff>
      <xdr:row>107</xdr:row>
      <xdr:rowOff>6169</xdr:rowOff>
    </xdr:to>
    <xdr:sp macro="" textlink="">
      <xdr:nvSpPr>
        <xdr:cNvPr id="880" name="楕円 879"/>
        <xdr:cNvSpPr/>
      </xdr:nvSpPr>
      <xdr:spPr>
        <a:xfrm>
          <a:off x="14541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106</xdr:row>
      <xdr:rowOff>126819</xdr:rowOff>
    </xdr:to>
    <xdr:cxnSp macro="">
      <xdr:nvCxnSpPr>
        <xdr:cNvPr id="881" name="直線コネクタ 880"/>
        <xdr:cNvCxnSpPr/>
      </xdr:nvCxnSpPr>
      <xdr:spPr>
        <a:xfrm flipV="1">
          <a:off x="14592300" y="17498786"/>
          <a:ext cx="889000" cy="80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51526</xdr:rowOff>
    </xdr:from>
    <xdr:to>
      <xdr:col>72</xdr:col>
      <xdr:colOff>38100</xdr:colOff>
      <xdr:row>106</xdr:row>
      <xdr:rowOff>153126</xdr:rowOff>
    </xdr:to>
    <xdr:sp macro="" textlink="">
      <xdr:nvSpPr>
        <xdr:cNvPr id="882" name="楕円 881"/>
        <xdr:cNvSpPr/>
      </xdr:nvSpPr>
      <xdr:spPr>
        <a:xfrm>
          <a:off x="1365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102326</xdr:rowOff>
    </xdr:from>
    <xdr:to>
      <xdr:col>76</xdr:col>
      <xdr:colOff>114300</xdr:colOff>
      <xdr:row>106</xdr:row>
      <xdr:rowOff>126819</xdr:rowOff>
    </xdr:to>
    <xdr:cxnSp macro="">
      <xdr:nvCxnSpPr>
        <xdr:cNvPr id="883" name="直線コネクタ 882"/>
        <xdr:cNvCxnSpPr/>
      </xdr:nvCxnSpPr>
      <xdr:spPr>
        <a:xfrm>
          <a:off x="13703300" y="182760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884" name="楕円 883"/>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107</xdr:row>
      <xdr:rowOff>99061</xdr:rowOff>
    </xdr:to>
    <xdr:cxnSp macro="">
      <xdr:nvCxnSpPr>
        <xdr:cNvPr id="885" name="直線コネクタ 884"/>
        <xdr:cNvCxnSpPr/>
      </xdr:nvCxnSpPr>
      <xdr:spPr>
        <a:xfrm flipV="1">
          <a:off x="12814300" y="18276026"/>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890" name="n_1mainValue【庁舎】&#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891" name="n_2mainValue【庁舎】&#10;有形固定資産減価償却率"/>
        <xdr:cNvSpPr txBox="1"/>
      </xdr:nvSpPr>
      <xdr:spPr>
        <a:xfrm>
          <a:off x="14389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144253</xdr:rowOff>
    </xdr:from>
    <xdr:ext cx="405111" cy="259045"/>
    <xdr:sp macro="" textlink="">
      <xdr:nvSpPr>
        <xdr:cNvPr id="892" name="n_3mainValue【庁舎】&#10;有形固定資産減価償却率"/>
        <xdr:cNvSpPr txBox="1"/>
      </xdr:nvSpPr>
      <xdr:spPr>
        <a:xfrm>
          <a:off x="13500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893"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932" name="楕円 931"/>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77995</xdr:rowOff>
    </xdr:from>
    <xdr:ext cx="469744" cy="259045"/>
    <xdr:sp macro="" textlink="">
      <xdr:nvSpPr>
        <xdr:cNvPr id="933" name="【庁舎】&#10;一人当たり面積該当値テキスト"/>
        <xdr:cNvSpPr txBox="1"/>
      </xdr:nvSpPr>
      <xdr:spPr>
        <a:xfrm>
          <a:off x="22199600" y="17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43687</xdr:rowOff>
    </xdr:from>
    <xdr:to>
      <xdr:col>112</xdr:col>
      <xdr:colOff>38100</xdr:colOff>
      <xdr:row>102</xdr:row>
      <xdr:rowOff>145287</xdr:rowOff>
    </xdr:to>
    <xdr:sp macro="" textlink="">
      <xdr:nvSpPr>
        <xdr:cNvPr id="934" name="楕円 933"/>
        <xdr:cNvSpPr/>
      </xdr:nvSpPr>
      <xdr:spPr>
        <a:xfrm>
          <a:off x="21272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94487</xdr:rowOff>
    </xdr:from>
    <xdr:to>
      <xdr:col>116</xdr:col>
      <xdr:colOff>63500</xdr:colOff>
      <xdr:row>105</xdr:row>
      <xdr:rowOff>105918</xdr:rowOff>
    </xdr:to>
    <xdr:cxnSp macro="">
      <xdr:nvCxnSpPr>
        <xdr:cNvPr id="935" name="直線コネクタ 934"/>
        <xdr:cNvCxnSpPr/>
      </xdr:nvCxnSpPr>
      <xdr:spPr>
        <a:xfrm>
          <a:off x="21323300" y="17582387"/>
          <a:ext cx="838200" cy="5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7113</xdr:rowOff>
    </xdr:from>
    <xdr:to>
      <xdr:col>107</xdr:col>
      <xdr:colOff>101600</xdr:colOff>
      <xdr:row>106</xdr:row>
      <xdr:rowOff>108713</xdr:rowOff>
    </xdr:to>
    <xdr:sp macro="" textlink="">
      <xdr:nvSpPr>
        <xdr:cNvPr id="936" name="楕円 935"/>
        <xdr:cNvSpPr/>
      </xdr:nvSpPr>
      <xdr:spPr>
        <a:xfrm>
          <a:off x="2038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94487</xdr:rowOff>
    </xdr:from>
    <xdr:to>
      <xdr:col>111</xdr:col>
      <xdr:colOff>177800</xdr:colOff>
      <xdr:row>106</xdr:row>
      <xdr:rowOff>57913</xdr:rowOff>
    </xdr:to>
    <xdr:cxnSp macro="">
      <xdr:nvCxnSpPr>
        <xdr:cNvPr id="937" name="直線コネクタ 936"/>
        <xdr:cNvCxnSpPr/>
      </xdr:nvCxnSpPr>
      <xdr:spPr>
        <a:xfrm flipV="1">
          <a:off x="20434300" y="17582387"/>
          <a:ext cx="889000" cy="6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938" name="楕円 937"/>
        <xdr:cNvSpPr/>
      </xdr:nvSpPr>
      <xdr:spPr>
        <a:xfrm>
          <a:off x="19494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57913</xdr:rowOff>
    </xdr:from>
    <xdr:to>
      <xdr:col>107</xdr:col>
      <xdr:colOff>50800</xdr:colOff>
      <xdr:row>106</xdr:row>
      <xdr:rowOff>57913</xdr:rowOff>
    </xdr:to>
    <xdr:cxnSp macro="">
      <xdr:nvCxnSpPr>
        <xdr:cNvPr id="939" name="直線コネクタ 938"/>
        <xdr:cNvCxnSpPr/>
      </xdr:nvCxnSpPr>
      <xdr:spPr>
        <a:xfrm>
          <a:off x="19545300" y="182316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40" name="楕円 939"/>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57913</xdr:rowOff>
    </xdr:to>
    <xdr:cxnSp macro="">
      <xdr:nvCxnSpPr>
        <xdr:cNvPr id="941" name="直線コネクタ 940"/>
        <xdr:cNvCxnSpPr/>
      </xdr:nvCxnSpPr>
      <xdr:spPr>
        <a:xfrm>
          <a:off x="18656300" y="18204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xdr:cNvSpPr txBox="1"/>
      </xdr:nvSpPr>
      <xdr:spPr>
        <a:xfrm>
          <a:off x="21075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5"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161814</xdr:rowOff>
    </xdr:from>
    <xdr:ext cx="469744" cy="259045"/>
    <xdr:sp macro="" textlink="">
      <xdr:nvSpPr>
        <xdr:cNvPr id="946" name="n_1mainValue【庁舎】&#10;一人当たり面積"/>
        <xdr:cNvSpPr txBox="1"/>
      </xdr:nvSpPr>
      <xdr:spPr>
        <a:xfrm>
          <a:off x="210757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99840</xdr:rowOff>
    </xdr:from>
    <xdr:ext cx="469744" cy="259045"/>
    <xdr:sp macro="" textlink="">
      <xdr:nvSpPr>
        <xdr:cNvPr id="947" name="n_2mainValue【庁舎】&#10;一人当たり面積"/>
        <xdr:cNvSpPr txBox="1"/>
      </xdr:nvSpPr>
      <xdr:spPr>
        <a:xfrm>
          <a:off x="20199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948" name="n_3mainValue【庁舎】&#10;一人当たり面積"/>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9" name="n_4main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年度に新庁舎が完成したことから有形固定資産減価償却率が大幅に改善し、令和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年度では飯山市民総合センター改修により率が低下している。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体育施設は、令和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年度に丸亀市民体育館の改修を行ったため、有形固定資産減価償却率が低下している。今後も長寿命化計画に沿って改修等を進めていく予定としている。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39196" cy="425758"/>
    <xdr:sp macro="" textlink="">
      <xdr:nvSpPr>
        <xdr:cNvPr id="35" name="テキスト ボックス 34"/>
        <xdr:cNvSpPr txBox="1"/>
      </xdr:nvSpPr>
      <xdr:spPr>
        <a:xfrm>
          <a:off x="781050" y="4699000"/>
          <a:ext cx="923919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では、前年度と比較して、市税で基準財政収入額が減少した一方、普通交付税の再算定により臨時経済対策費や臨時財政対策債償還基金費が増額となり、基準財政需要額が大幅に増加したことから、単年度の財政力指数が</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と低下し、３ヵ年平均の指数も低下している。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78015</xdr:rowOff>
    </xdr:to>
    <xdr:cxnSp macro="">
      <xdr:nvCxnSpPr>
        <xdr:cNvPr id="71" name="直線コネクタ 70"/>
        <xdr:cNvCxnSpPr/>
      </xdr:nvCxnSpPr>
      <xdr:spPr>
        <a:xfrm>
          <a:off x="4114800" y="73986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xdr:cNvCxnSpPr/>
      </xdr:nvCxnSpPr>
      <xdr:spPr>
        <a:xfrm>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令和３年度では、扶助費や物件費などが増加したものの、地方交付税や臨時財政対策債が大幅な増額となったため、比率は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％の改善となった。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32004</xdr:rowOff>
    </xdr:to>
    <xdr:cxnSp macro="">
      <xdr:nvCxnSpPr>
        <xdr:cNvPr id="132" name="直線コネクタ 131"/>
        <xdr:cNvCxnSpPr/>
      </xdr:nvCxnSpPr>
      <xdr:spPr>
        <a:xfrm flipV="1">
          <a:off x="4114800" y="10891520"/>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51308</xdr:rowOff>
    </xdr:to>
    <xdr:cxnSp macro="">
      <xdr:nvCxnSpPr>
        <xdr:cNvPr id="135" name="直線コネクタ 134"/>
        <xdr:cNvCxnSpPr/>
      </xdr:nvCxnSpPr>
      <xdr:spPr>
        <a:xfrm flipV="1">
          <a:off x="3225800" y="111762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56134</xdr:rowOff>
    </xdr:to>
    <xdr:cxnSp macro="">
      <xdr:nvCxnSpPr>
        <xdr:cNvPr id="138" name="直線コネクタ 137"/>
        <xdr:cNvCxnSpPr/>
      </xdr:nvCxnSpPr>
      <xdr:spPr>
        <a:xfrm flipV="1">
          <a:off x="2336800" y="111955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65</xdr:row>
      <xdr:rowOff>56134</xdr:rowOff>
    </xdr:to>
    <xdr:cxnSp macro="">
      <xdr:nvCxnSpPr>
        <xdr:cNvPr id="141" name="直線コネクタ 140"/>
        <xdr:cNvCxnSpPr/>
      </xdr:nvCxnSpPr>
      <xdr:spPr>
        <a:xfrm>
          <a:off x="1447800" y="1104595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53" name="楕円 152"/>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4" name="テキスト ボックス 153"/>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5" name="楕円 154"/>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6" name="テキスト ボックス 155"/>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7" name="楕円 156"/>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8" name="テキスト ボックス 157"/>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60" name="テキスト ボックス 159"/>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令和３年度では、キャッシュレス決済ポイント還元事業など、新型コロナ対策に係る物件費が増加したことから、大幅な増額となっている。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54003</xdr:rowOff>
    </xdr:from>
    <xdr:to>
      <xdr:col>23</xdr:col>
      <xdr:colOff>133350</xdr:colOff>
      <xdr:row>84</xdr:row>
      <xdr:rowOff>95786</xdr:rowOff>
    </xdr:to>
    <xdr:cxnSp macro="">
      <xdr:nvCxnSpPr>
        <xdr:cNvPr id="197" name="直線コネクタ 196"/>
        <xdr:cNvCxnSpPr/>
      </xdr:nvCxnSpPr>
      <xdr:spPr>
        <a:xfrm>
          <a:off x="4114800" y="14112903"/>
          <a:ext cx="838200" cy="38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7801</xdr:rowOff>
    </xdr:from>
    <xdr:to>
      <xdr:col>19</xdr:col>
      <xdr:colOff>133350</xdr:colOff>
      <xdr:row>82</xdr:row>
      <xdr:rowOff>54003</xdr:rowOff>
    </xdr:to>
    <xdr:cxnSp macro="">
      <xdr:nvCxnSpPr>
        <xdr:cNvPr id="200" name="直線コネクタ 199"/>
        <xdr:cNvCxnSpPr/>
      </xdr:nvCxnSpPr>
      <xdr:spPr>
        <a:xfrm>
          <a:off x="3225800" y="13895251"/>
          <a:ext cx="889000" cy="2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125716</xdr:rowOff>
    </xdr:from>
    <xdr:to>
      <xdr:col>15</xdr:col>
      <xdr:colOff>82550</xdr:colOff>
      <xdr:row>81</xdr:row>
      <xdr:rowOff>7801</xdr:rowOff>
    </xdr:to>
    <xdr:cxnSp macro="">
      <xdr:nvCxnSpPr>
        <xdr:cNvPr id="203" name="直線コネクタ 202"/>
        <xdr:cNvCxnSpPr/>
      </xdr:nvCxnSpPr>
      <xdr:spPr>
        <a:xfrm>
          <a:off x="2336800" y="13841716"/>
          <a:ext cx="889000" cy="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92072</xdr:rowOff>
    </xdr:from>
    <xdr:to>
      <xdr:col>11</xdr:col>
      <xdr:colOff>31750</xdr:colOff>
      <xdr:row>80</xdr:row>
      <xdr:rowOff>125716</xdr:rowOff>
    </xdr:to>
    <xdr:cxnSp macro="">
      <xdr:nvCxnSpPr>
        <xdr:cNvPr id="206" name="直線コネクタ 205"/>
        <xdr:cNvCxnSpPr/>
      </xdr:nvCxnSpPr>
      <xdr:spPr>
        <a:xfrm>
          <a:off x="1447800" y="13808072"/>
          <a:ext cx="889000" cy="3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44986</xdr:rowOff>
    </xdr:from>
    <xdr:to>
      <xdr:col>23</xdr:col>
      <xdr:colOff>184150</xdr:colOff>
      <xdr:row>84</xdr:row>
      <xdr:rowOff>146586</xdr:rowOff>
    </xdr:to>
    <xdr:sp macro="" textlink="">
      <xdr:nvSpPr>
        <xdr:cNvPr id="216" name="楕円 215"/>
        <xdr:cNvSpPr/>
      </xdr:nvSpPr>
      <xdr:spPr>
        <a:xfrm>
          <a:off x="4902200" y="144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17063</xdr:rowOff>
    </xdr:from>
    <xdr:ext cx="762000" cy="259045"/>
    <xdr:sp macro="" textlink="">
      <xdr:nvSpPr>
        <xdr:cNvPr id="217" name="人件費・物件費等の状況該当値テキスト"/>
        <xdr:cNvSpPr txBox="1"/>
      </xdr:nvSpPr>
      <xdr:spPr>
        <a:xfrm>
          <a:off x="5041900" y="1441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3203</xdr:rowOff>
    </xdr:from>
    <xdr:to>
      <xdr:col>19</xdr:col>
      <xdr:colOff>184150</xdr:colOff>
      <xdr:row>82</xdr:row>
      <xdr:rowOff>104803</xdr:rowOff>
    </xdr:to>
    <xdr:sp macro="" textlink="">
      <xdr:nvSpPr>
        <xdr:cNvPr id="218" name="楕円 217"/>
        <xdr:cNvSpPr/>
      </xdr:nvSpPr>
      <xdr:spPr>
        <a:xfrm>
          <a:off x="4064000" y="140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114980</xdr:rowOff>
    </xdr:from>
    <xdr:ext cx="736600" cy="259045"/>
    <xdr:sp macro="" textlink="">
      <xdr:nvSpPr>
        <xdr:cNvPr id="219" name="テキスト ボックス 218"/>
        <xdr:cNvSpPr txBox="1"/>
      </xdr:nvSpPr>
      <xdr:spPr>
        <a:xfrm>
          <a:off x="3733800" y="1383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128451</xdr:rowOff>
    </xdr:from>
    <xdr:to>
      <xdr:col>15</xdr:col>
      <xdr:colOff>133350</xdr:colOff>
      <xdr:row>81</xdr:row>
      <xdr:rowOff>58601</xdr:rowOff>
    </xdr:to>
    <xdr:sp macro="" textlink="">
      <xdr:nvSpPr>
        <xdr:cNvPr id="220" name="楕円 219"/>
        <xdr:cNvSpPr/>
      </xdr:nvSpPr>
      <xdr:spPr>
        <a:xfrm>
          <a:off x="3175000" y="13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68778</xdr:rowOff>
    </xdr:from>
    <xdr:ext cx="762000" cy="259045"/>
    <xdr:sp macro="" textlink="">
      <xdr:nvSpPr>
        <xdr:cNvPr id="221" name="テキスト ボックス 220"/>
        <xdr:cNvSpPr txBox="1"/>
      </xdr:nvSpPr>
      <xdr:spPr>
        <a:xfrm>
          <a:off x="2844800" y="136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74916</xdr:rowOff>
    </xdr:from>
    <xdr:to>
      <xdr:col>11</xdr:col>
      <xdr:colOff>82550</xdr:colOff>
      <xdr:row>81</xdr:row>
      <xdr:rowOff>5066</xdr:rowOff>
    </xdr:to>
    <xdr:sp macro="" textlink="">
      <xdr:nvSpPr>
        <xdr:cNvPr id="222" name="楕円 221"/>
        <xdr:cNvSpPr/>
      </xdr:nvSpPr>
      <xdr:spPr>
        <a:xfrm>
          <a:off x="2286000" y="13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15243</xdr:rowOff>
    </xdr:from>
    <xdr:ext cx="762000" cy="259045"/>
    <xdr:sp macro="" textlink="">
      <xdr:nvSpPr>
        <xdr:cNvPr id="223" name="テキスト ボックス 222"/>
        <xdr:cNvSpPr txBox="1"/>
      </xdr:nvSpPr>
      <xdr:spPr>
        <a:xfrm>
          <a:off x="1955800" y="135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41272</xdr:rowOff>
    </xdr:from>
    <xdr:to>
      <xdr:col>7</xdr:col>
      <xdr:colOff>31750</xdr:colOff>
      <xdr:row>80</xdr:row>
      <xdr:rowOff>142872</xdr:rowOff>
    </xdr:to>
    <xdr:sp macro="" textlink="">
      <xdr:nvSpPr>
        <xdr:cNvPr id="224" name="楕円 223"/>
        <xdr:cNvSpPr/>
      </xdr:nvSpPr>
      <xdr:spPr>
        <a:xfrm>
          <a:off x="1397000" y="1375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153049</xdr:rowOff>
    </xdr:from>
    <xdr:ext cx="762000" cy="259045"/>
    <xdr:sp macro="" textlink="">
      <xdr:nvSpPr>
        <xdr:cNvPr id="225" name="テキスト ボックス 224"/>
        <xdr:cNvSpPr txBox="1"/>
      </xdr:nvSpPr>
      <xdr:spPr>
        <a:xfrm>
          <a:off x="1066800" y="135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経験年数ごとの区分において、給与水準が比較的低いものが多い状況となっており、類似団体の平均値を下回っている。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引き続き、他団体の動向にも注視しながら、「丸亀市定員適正化計画」に基づき、き給与総額の抑制に努めていく。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62" name="直線コネクタ 261"/>
        <xdr:cNvCxnSpPr/>
      </xdr:nvCxnSpPr>
      <xdr:spPr>
        <a:xfrm flipV="1">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30691</xdr:rowOff>
    </xdr:to>
    <xdr:cxnSp macro="">
      <xdr:nvCxnSpPr>
        <xdr:cNvPr id="265" name="直線コネクタ 264"/>
        <xdr:cNvCxnSpPr/>
      </xdr:nvCxnSpPr>
      <xdr:spPr>
        <a:xfrm flipV="1">
          <a:off x="14401800" y="148865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30691</xdr:rowOff>
    </xdr:to>
    <xdr:cxnSp macro="">
      <xdr:nvCxnSpPr>
        <xdr:cNvPr id="268" name="直線コネクタ 267"/>
        <xdr:cNvCxnSpPr/>
      </xdr:nvCxnSpPr>
      <xdr:spPr>
        <a:xfrm>
          <a:off x="13512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9"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1" name="テキスト ボックス 28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83" name="テキスト ボックス 28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4" name="楕円 283"/>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91668</xdr:rowOff>
    </xdr:from>
    <xdr:ext cx="762000" cy="259045"/>
    <xdr:sp macro="" textlink="">
      <xdr:nvSpPr>
        <xdr:cNvPr id="285" name="テキスト ボックス 284"/>
        <xdr:cNvSpPr txBox="1"/>
      </xdr:nvSpPr>
      <xdr:spPr>
        <a:xfrm>
          <a:off x="14020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6" name="楕円 285"/>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87" name="テキスト ボックス 286"/>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公立保育所などの施設数が多いことや、一部業務を直営で実施していることなどから、民生・衛生部門の職員数が多く、類似団体の平均値よりも高い数値での推移が続いている。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引き続き「丸亀市定員適正化計画」に基づき、本市の実情や特色を踏まえながら、職員数の適正化に努めるほか、業務の民間委託なども検討していく。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123952</xdr:rowOff>
    </xdr:from>
    <xdr:to>
      <xdr:col>81</xdr:col>
      <xdr:colOff>44450</xdr:colOff>
      <xdr:row>63</xdr:row>
      <xdr:rowOff>128778</xdr:rowOff>
    </xdr:to>
    <xdr:cxnSp macro="">
      <xdr:nvCxnSpPr>
        <xdr:cNvPr id="320" name="直線コネクタ 319"/>
        <xdr:cNvCxnSpPr/>
      </xdr:nvCxnSpPr>
      <xdr:spPr>
        <a:xfrm>
          <a:off x="16179800" y="109253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90170</xdr:rowOff>
    </xdr:from>
    <xdr:to>
      <xdr:col>77</xdr:col>
      <xdr:colOff>44450</xdr:colOff>
      <xdr:row>63</xdr:row>
      <xdr:rowOff>123952</xdr:rowOff>
    </xdr:to>
    <xdr:cxnSp macro="">
      <xdr:nvCxnSpPr>
        <xdr:cNvPr id="323" name="直線コネクタ 322"/>
        <xdr:cNvCxnSpPr/>
      </xdr:nvCxnSpPr>
      <xdr:spPr>
        <a:xfrm>
          <a:off x="15290800" y="108915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109474</xdr:rowOff>
    </xdr:to>
    <xdr:cxnSp macro="">
      <xdr:nvCxnSpPr>
        <xdr:cNvPr id="326" name="直線コネクタ 325"/>
        <xdr:cNvCxnSpPr/>
      </xdr:nvCxnSpPr>
      <xdr:spPr>
        <a:xfrm flipV="1">
          <a:off x="14401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104648</xdr:rowOff>
    </xdr:from>
    <xdr:to>
      <xdr:col>68</xdr:col>
      <xdr:colOff>152400</xdr:colOff>
      <xdr:row>63</xdr:row>
      <xdr:rowOff>109474</xdr:rowOff>
    </xdr:to>
    <xdr:cxnSp macro="">
      <xdr:nvCxnSpPr>
        <xdr:cNvPr id="329" name="直線コネクタ 328"/>
        <xdr:cNvCxnSpPr/>
      </xdr:nvCxnSpPr>
      <xdr:spPr>
        <a:xfrm>
          <a:off x="13512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77978</xdr:rowOff>
    </xdr:from>
    <xdr:to>
      <xdr:col>81</xdr:col>
      <xdr:colOff>95250</xdr:colOff>
      <xdr:row>64</xdr:row>
      <xdr:rowOff>8128</xdr:rowOff>
    </xdr:to>
    <xdr:sp macro="" textlink="">
      <xdr:nvSpPr>
        <xdr:cNvPr id="339" name="楕円 338"/>
        <xdr:cNvSpPr/>
      </xdr:nvSpPr>
      <xdr:spPr>
        <a:xfrm>
          <a:off x="16967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50055</xdr:rowOff>
    </xdr:from>
    <xdr:ext cx="762000" cy="259045"/>
    <xdr:sp macro="" textlink="">
      <xdr:nvSpPr>
        <xdr:cNvPr id="340" name="定員管理の状況該当値テキスト"/>
        <xdr:cNvSpPr txBox="1"/>
      </xdr:nvSpPr>
      <xdr:spPr>
        <a:xfrm>
          <a:off x="17106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73152</xdr:rowOff>
    </xdr:from>
    <xdr:to>
      <xdr:col>77</xdr:col>
      <xdr:colOff>95250</xdr:colOff>
      <xdr:row>64</xdr:row>
      <xdr:rowOff>3302</xdr:rowOff>
    </xdr:to>
    <xdr:sp macro="" textlink="">
      <xdr:nvSpPr>
        <xdr:cNvPr id="341" name="楕円 340"/>
        <xdr:cNvSpPr/>
      </xdr:nvSpPr>
      <xdr:spPr>
        <a:xfrm>
          <a:off x="16129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159529</xdr:rowOff>
    </xdr:from>
    <xdr:ext cx="736600" cy="259045"/>
    <xdr:sp macro="" textlink="">
      <xdr:nvSpPr>
        <xdr:cNvPr id="342" name="テキスト ボックス 341"/>
        <xdr:cNvSpPr txBox="1"/>
      </xdr:nvSpPr>
      <xdr:spPr>
        <a:xfrm>
          <a:off x="15798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39370</xdr:rowOff>
    </xdr:from>
    <xdr:to>
      <xdr:col>73</xdr:col>
      <xdr:colOff>44450</xdr:colOff>
      <xdr:row>63</xdr:row>
      <xdr:rowOff>140970</xdr:rowOff>
    </xdr:to>
    <xdr:sp macro="" textlink="">
      <xdr:nvSpPr>
        <xdr:cNvPr id="343" name="楕円 342"/>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125747</xdr:rowOff>
    </xdr:from>
    <xdr:ext cx="762000" cy="259045"/>
    <xdr:sp macro="" textlink="">
      <xdr:nvSpPr>
        <xdr:cNvPr id="344" name="テキスト ボックス 343"/>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58674</xdr:rowOff>
    </xdr:from>
    <xdr:to>
      <xdr:col>68</xdr:col>
      <xdr:colOff>203200</xdr:colOff>
      <xdr:row>63</xdr:row>
      <xdr:rowOff>160274</xdr:rowOff>
    </xdr:to>
    <xdr:sp macro="" textlink="">
      <xdr:nvSpPr>
        <xdr:cNvPr id="345" name="楕円 344"/>
        <xdr:cNvSpPr/>
      </xdr:nvSpPr>
      <xdr:spPr>
        <a:xfrm>
          <a:off x="14351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145051</xdr:rowOff>
    </xdr:from>
    <xdr:ext cx="762000" cy="259045"/>
    <xdr:sp macro="" textlink="">
      <xdr:nvSpPr>
        <xdr:cNvPr id="346" name="テキスト ボックス 345"/>
        <xdr:cNvSpPr txBox="1"/>
      </xdr:nvSpPr>
      <xdr:spPr>
        <a:xfrm>
          <a:off x="14020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53848</xdr:rowOff>
    </xdr:from>
    <xdr:to>
      <xdr:col>64</xdr:col>
      <xdr:colOff>152400</xdr:colOff>
      <xdr:row>63</xdr:row>
      <xdr:rowOff>155448</xdr:rowOff>
    </xdr:to>
    <xdr:sp macro="" textlink="">
      <xdr:nvSpPr>
        <xdr:cNvPr id="347" name="楕円 346"/>
        <xdr:cNvSpPr/>
      </xdr:nvSpPr>
      <xdr:spPr>
        <a:xfrm>
          <a:off x="13462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140225</xdr:rowOff>
    </xdr:from>
    <xdr:ext cx="762000" cy="259045"/>
    <xdr:sp macro="" textlink="">
      <xdr:nvSpPr>
        <xdr:cNvPr id="348" name="テキスト ボックス 347"/>
        <xdr:cNvSpPr txBox="1"/>
      </xdr:nvSpPr>
      <xdr:spPr>
        <a:xfrm>
          <a:off x="13131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特例債や学校施設の整備などの財源として市債を活用しており、年々公債費は増加傾向である。今後も新市民会館整備等の大型事業の財源として市債を活用する予定であり、引き続き公債費の増加を見込んでいるが、できる限り交付税措置などの有利な市債の活用に努めるほか、投資的事業を実施する際の財源を見直すなど、比率の動向を注視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95250</xdr:rowOff>
    </xdr:to>
    <xdr:cxnSp macro="">
      <xdr:nvCxnSpPr>
        <xdr:cNvPr id="382" name="直線コネクタ 381"/>
        <xdr:cNvCxnSpPr/>
      </xdr:nvCxnSpPr>
      <xdr:spPr>
        <a:xfrm>
          <a:off x="16179800" y="73737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43</xdr:row>
      <xdr:rowOff>1411</xdr:rowOff>
    </xdr:to>
    <xdr:cxnSp macro="">
      <xdr:nvCxnSpPr>
        <xdr:cNvPr id="385" name="直線コネクタ 384"/>
        <xdr:cNvCxnSpPr/>
      </xdr:nvCxnSpPr>
      <xdr:spPr>
        <a:xfrm>
          <a:off x="15290800" y="714586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41</xdr:row>
      <xdr:rowOff>116417</xdr:rowOff>
    </xdr:to>
    <xdr:cxnSp macro="">
      <xdr:nvCxnSpPr>
        <xdr:cNvPr id="388" name="直線コネクタ 387"/>
        <xdr:cNvCxnSpPr/>
      </xdr:nvCxnSpPr>
      <xdr:spPr>
        <a:xfrm>
          <a:off x="14401800" y="695818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100189</xdr:rowOff>
    </xdr:to>
    <xdr:cxnSp macro="">
      <xdr:nvCxnSpPr>
        <xdr:cNvPr id="391" name="直線コネクタ 390"/>
        <xdr:cNvCxnSpPr/>
      </xdr:nvCxnSpPr>
      <xdr:spPr>
        <a:xfrm>
          <a:off x="13512800" y="68241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2"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3" name="楕円 402"/>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4" name="テキスト ボックス 403"/>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5" name="楕円 404"/>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6" name="テキスト ボックス 405"/>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49389</xdr:rowOff>
    </xdr:from>
    <xdr:to>
      <xdr:col>68</xdr:col>
      <xdr:colOff>203200</xdr:colOff>
      <xdr:row>40</xdr:row>
      <xdr:rowOff>150989</xdr:rowOff>
    </xdr:to>
    <xdr:sp macro="" textlink="">
      <xdr:nvSpPr>
        <xdr:cNvPr id="407" name="楕円 406"/>
        <xdr:cNvSpPr/>
      </xdr:nvSpPr>
      <xdr:spPr>
        <a:xfrm>
          <a:off x="14351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135766</xdr:rowOff>
    </xdr:from>
    <xdr:ext cx="762000" cy="259045"/>
    <xdr:sp macro="" textlink="">
      <xdr:nvSpPr>
        <xdr:cNvPr id="408" name="テキスト ボックス 407"/>
        <xdr:cNvSpPr txBox="1"/>
      </xdr:nvSpPr>
      <xdr:spPr>
        <a:xfrm>
          <a:off x="140208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9" name="楕円 408"/>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0" name="テキスト ボックス 409"/>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合併特例債等の償還が進み、地方債残高が減となったことに加え、新型コロナ対策等に備え基金を積み立てたことにより充当可能基金が増加し、比率が若干改善する結果となった。しかしながら、今後、新市民会館の建設等に市債を活用する予定であり、地方債残高の増や基金残高の減が見込まれることから、比率の推移を慎重に監視しながら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119309</xdr:rowOff>
    </xdr:from>
    <xdr:to>
      <xdr:col>81</xdr:col>
      <xdr:colOff>44450</xdr:colOff>
      <xdr:row>15</xdr:row>
      <xdr:rowOff>140758</xdr:rowOff>
    </xdr:to>
    <xdr:cxnSp macro="">
      <xdr:nvCxnSpPr>
        <xdr:cNvPr id="444" name="直線コネクタ 443"/>
        <xdr:cNvCxnSpPr/>
      </xdr:nvCxnSpPr>
      <xdr:spPr>
        <a:xfrm flipV="1">
          <a:off x="16179800" y="2691059"/>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167287</xdr:rowOff>
    </xdr:from>
    <xdr:to>
      <xdr:col>77</xdr:col>
      <xdr:colOff>44450</xdr:colOff>
      <xdr:row>15</xdr:row>
      <xdr:rowOff>140758</xdr:rowOff>
    </xdr:to>
    <xdr:cxnSp macro="">
      <xdr:nvCxnSpPr>
        <xdr:cNvPr id="447" name="直線コネクタ 446"/>
        <xdr:cNvCxnSpPr/>
      </xdr:nvCxnSpPr>
      <xdr:spPr>
        <a:xfrm>
          <a:off x="15290800" y="2396137"/>
          <a:ext cx="889000" cy="3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50" name="フローチャート: 判断 449"/>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1" name="テキスト ボックス 450"/>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2" name="フローチャート: 判断 451"/>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3" name="テキスト ボックス 452"/>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4" name="フローチャート: 判断 453"/>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5" name="テキスト ボックス 454"/>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68509</xdr:rowOff>
    </xdr:from>
    <xdr:to>
      <xdr:col>81</xdr:col>
      <xdr:colOff>95250</xdr:colOff>
      <xdr:row>15</xdr:row>
      <xdr:rowOff>170109</xdr:rowOff>
    </xdr:to>
    <xdr:sp macro="" textlink="">
      <xdr:nvSpPr>
        <xdr:cNvPr id="461" name="楕円 460"/>
        <xdr:cNvSpPr/>
      </xdr:nvSpPr>
      <xdr:spPr>
        <a:xfrm>
          <a:off x="169672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40586</xdr:rowOff>
    </xdr:from>
    <xdr:ext cx="762000" cy="259045"/>
    <xdr:sp macro="" textlink="">
      <xdr:nvSpPr>
        <xdr:cNvPr id="462" name="将来負担の状況該当値テキスト"/>
        <xdr:cNvSpPr txBox="1"/>
      </xdr:nvSpPr>
      <xdr:spPr>
        <a:xfrm>
          <a:off x="17106900" y="26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89958</xdr:rowOff>
    </xdr:from>
    <xdr:to>
      <xdr:col>77</xdr:col>
      <xdr:colOff>95250</xdr:colOff>
      <xdr:row>16</xdr:row>
      <xdr:rowOff>20108</xdr:rowOff>
    </xdr:to>
    <xdr:sp macro="" textlink="">
      <xdr:nvSpPr>
        <xdr:cNvPr id="463" name="楕円 462"/>
        <xdr:cNvSpPr/>
      </xdr:nvSpPr>
      <xdr:spPr>
        <a:xfrm>
          <a:off x="16129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4885</xdr:rowOff>
    </xdr:from>
    <xdr:ext cx="736600" cy="259045"/>
    <xdr:sp macro="" textlink="">
      <xdr:nvSpPr>
        <xdr:cNvPr id="464" name="テキスト ボックス 463"/>
        <xdr:cNvSpPr txBox="1"/>
      </xdr:nvSpPr>
      <xdr:spPr>
        <a:xfrm>
          <a:off x="15798800" y="274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116487</xdr:rowOff>
    </xdr:from>
    <xdr:to>
      <xdr:col>73</xdr:col>
      <xdr:colOff>44450</xdr:colOff>
      <xdr:row>14</xdr:row>
      <xdr:rowOff>46637</xdr:rowOff>
    </xdr:to>
    <xdr:sp macro="" textlink="">
      <xdr:nvSpPr>
        <xdr:cNvPr id="465" name="楕円 464"/>
        <xdr:cNvSpPr/>
      </xdr:nvSpPr>
      <xdr:spPr>
        <a:xfrm>
          <a:off x="15240000" y="2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31414</xdr:rowOff>
    </xdr:from>
    <xdr:ext cx="762000" cy="259045"/>
    <xdr:sp macro="" textlink="">
      <xdr:nvSpPr>
        <xdr:cNvPr id="466" name="テキスト ボックス 465"/>
        <xdr:cNvSpPr txBox="1"/>
      </xdr:nvSpPr>
      <xdr:spPr>
        <a:xfrm>
          <a:off x="14909800" y="24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60890</xdr:rowOff>
    </xdr:from>
    <xdr:to>
      <xdr:col>64</xdr:col>
      <xdr:colOff>152400</xdr:colOff>
      <xdr:row>18</xdr:row>
      <xdr:rowOff>162490</xdr:rowOff>
    </xdr:to>
    <xdr:sp macro="" textlink="">
      <xdr:nvSpPr>
        <xdr:cNvPr id="467" name="楕円 466"/>
        <xdr:cNvSpPr/>
      </xdr:nvSpPr>
      <xdr:spPr>
        <a:xfrm>
          <a:off x="134620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147266</xdr:rowOff>
    </xdr:from>
    <xdr:ext cx="762000" cy="259045"/>
    <xdr:sp macro="" textlink="">
      <xdr:nvSpPr>
        <xdr:cNvPr id="468" name="テキスト ボックス 467"/>
        <xdr:cNvSpPr txBox="1"/>
      </xdr:nvSpPr>
      <xdr:spPr>
        <a:xfrm>
          <a:off x="13131800" y="323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退職手当等の影響で経常経費は増加しているが、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分母となる経常一般財源等が普通交付税等の影響で大幅に増加しているため、比率としては減少している。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61686</xdr:rowOff>
    </xdr:from>
    <xdr:to>
      <xdr:col>24</xdr:col>
      <xdr:colOff>25400</xdr:colOff>
      <xdr:row>38</xdr:row>
      <xdr:rowOff>45357</xdr:rowOff>
    </xdr:to>
    <xdr:cxnSp macro="">
      <xdr:nvCxnSpPr>
        <xdr:cNvPr id="68" name="直線コネクタ 67"/>
        <xdr:cNvCxnSpPr/>
      </xdr:nvCxnSpPr>
      <xdr:spPr>
        <a:xfrm flipV="1">
          <a:off x="3987800" y="6233886"/>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45357</xdr:rowOff>
    </xdr:from>
    <xdr:to>
      <xdr:col>19</xdr:col>
      <xdr:colOff>187325</xdr:colOff>
      <xdr:row>38</xdr:row>
      <xdr:rowOff>127000</xdr:rowOff>
    </xdr:to>
    <xdr:cxnSp macro="">
      <xdr:nvCxnSpPr>
        <xdr:cNvPr id="71" name="直線コネクタ 70"/>
        <xdr:cNvCxnSpPr/>
      </xdr:nvCxnSpPr>
      <xdr:spPr>
        <a:xfrm flipV="1">
          <a:off x="3098800" y="6560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135165</xdr:rowOff>
    </xdr:to>
    <xdr:cxnSp macro="">
      <xdr:nvCxnSpPr>
        <xdr:cNvPr id="74" name="直線コネクタ 73"/>
        <xdr:cNvCxnSpPr/>
      </xdr:nvCxnSpPr>
      <xdr:spPr>
        <a:xfrm flipV="1">
          <a:off x="2209800" y="66421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39</xdr:row>
      <xdr:rowOff>135165</xdr:rowOff>
    </xdr:to>
    <xdr:cxnSp macro="">
      <xdr:nvCxnSpPr>
        <xdr:cNvPr id="77" name="直線コネクタ 76"/>
        <xdr:cNvCxnSpPr/>
      </xdr:nvCxnSpPr>
      <xdr:spPr>
        <a:xfrm>
          <a:off x="1320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10886</xdr:rowOff>
    </xdr:from>
    <xdr:to>
      <xdr:col>24</xdr:col>
      <xdr:colOff>76200</xdr:colOff>
      <xdr:row>36</xdr:row>
      <xdr:rowOff>112486</xdr:rowOff>
    </xdr:to>
    <xdr:sp macro="" textlink="">
      <xdr:nvSpPr>
        <xdr:cNvPr id="87" name="楕円 86"/>
        <xdr:cNvSpPr/>
      </xdr:nvSpPr>
      <xdr:spPr>
        <a:xfrm>
          <a:off x="47752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27413</xdr:rowOff>
    </xdr:from>
    <xdr:ext cx="762000" cy="259045"/>
    <xdr:sp macro="" textlink="">
      <xdr:nvSpPr>
        <xdr:cNvPr id="88" name="人件費該当値テキスト"/>
        <xdr:cNvSpPr txBox="1"/>
      </xdr:nvSpPr>
      <xdr:spPr>
        <a:xfrm>
          <a:off x="4914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166007</xdr:rowOff>
    </xdr:from>
    <xdr:to>
      <xdr:col>20</xdr:col>
      <xdr:colOff>38100</xdr:colOff>
      <xdr:row>38</xdr:row>
      <xdr:rowOff>96157</xdr:rowOff>
    </xdr:to>
    <xdr:sp macro="" textlink="">
      <xdr:nvSpPr>
        <xdr:cNvPr id="89" name="楕円 88"/>
        <xdr:cNvSpPr/>
      </xdr:nvSpPr>
      <xdr:spPr>
        <a:xfrm>
          <a:off x="3937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106334</xdr:rowOff>
    </xdr:from>
    <xdr:ext cx="736600" cy="259045"/>
    <xdr:sp macro="" textlink="">
      <xdr:nvSpPr>
        <xdr:cNvPr id="90" name="テキスト ボックス 89"/>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3" name="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令和２年度末に新たにオープンした市民交流活動センターに係る経費等の影響で経常経費は増加したが、分母となる経常一般財源等の大幅な増加により、比率は横ばいとなっている。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14</xdr:row>
      <xdr:rowOff>127000</xdr:rowOff>
    </xdr:to>
    <xdr:cxnSp macro="">
      <xdr:nvCxnSpPr>
        <xdr:cNvPr id="131" name="直線コネクタ 130"/>
        <xdr:cNvCxnSpPr/>
      </xdr:nvCxnSpPr>
      <xdr:spPr>
        <a:xfrm>
          <a:off x="15671800" y="2516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159657</xdr:rowOff>
    </xdr:to>
    <xdr:cxnSp macro="">
      <xdr:nvCxnSpPr>
        <xdr:cNvPr id="134" name="直線コネクタ 133"/>
        <xdr:cNvCxnSpPr/>
      </xdr:nvCxnSpPr>
      <xdr:spPr>
        <a:xfrm flipV="1">
          <a:off x="14782800" y="251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159657</xdr:rowOff>
    </xdr:to>
    <xdr:cxnSp macro="">
      <xdr:nvCxnSpPr>
        <xdr:cNvPr id="137" name="直線コネクタ 136"/>
        <xdr:cNvCxnSpPr/>
      </xdr:nvCxnSpPr>
      <xdr:spPr>
        <a:xfrm>
          <a:off x="13893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105229</xdr:rowOff>
    </xdr:to>
    <xdr:cxnSp macro="">
      <xdr:nvCxnSpPr>
        <xdr:cNvPr id="140" name="直線コネクタ 139"/>
        <xdr:cNvCxnSpPr/>
      </xdr:nvCxnSpPr>
      <xdr:spPr>
        <a:xfrm>
          <a:off x="13004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50" name="楕円 149"/>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51"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2" name="楕円 151"/>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3" name="テキスト ボックス 152"/>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4" name="楕円 153"/>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5" name="テキスト ボックス 154"/>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6" name="楕円 155"/>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7" name="テキスト ボックス 156"/>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8" name="楕円 157"/>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9" name="テキスト ボックス 158"/>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令和２年度では、新型コロナの影響による受診控え等により経常経費が減少していたが、令和３年度は、再び増加に転じている。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しかし、分母となる経常一般財源等が普通交付税等の影響で大幅に増加しているため、比率としては減少となった。</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59</xdr:row>
      <xdr:rowOff>167822</xdr:rowOff>
    </xdr:to>
    <xdr:cxnSp macro="">
      <xdr:nvCxnSpPr>
        <xdr:cNvPr id="189" name="直線コネクタ 188"/>
        <xdr:cNvCxnSpPr/>
      </xdr:nvCxnSpPr>
      <xdr:spPr>
        <a:xfrm flipV="1">
          <a:off x="4826000" y="9222015"/>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139899</xdr:rowOff>
    </xdr:from>
    <xdr:ext cx="762000" cy="259045"/>
    <xdr:sp macro="" textlink="">
      <xdr:nvSpPr>
        <xdr:cNvPr id="190" name="扶助費最小値テキスト"/>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167822</xdr:rowOff>
    </xdr:from>
    <xdr:to>
      <xdr:col>24</xdr:col>
      <xdr:colOff>114300</xdr:colOff>
      <xdr:row>59</xdr:row>
      <xdr:rowOff>167822</xdr:rowOff>
    </xdr:to>
    <xdr:cxnSp macro="">
      <xdr:nvCxnSpPr>
        <xdr:cNvPr id="191" name="直線コネクタ 190"/>
        <xdr:cNvCxnSpPr/>
      </xdr:nvCxnSpPr>
      <xdr:spPr>
        <a:xfrm>
          <a:off x="4737100" y="1028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59</xdr:row>
      <xdr:rowOff>135165</xdr:rowOff>
    </xdr:to>
    <xdr:cxnSp macro="">
      <xdr:nvCxnSpPr>
        <xdr:cNvPr id="194" name="直線コネクタ 193"/>
        <xdr:cNvCxnSpPr/>
      </xdr:nvCxnSpPr>
      <xdr:spPr>
        <a:xfrm flipV="1">
          <a:off x="3987800" y="10152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2920</xdr:rowOff>
    </xdr:from>
    <xdr:ext cx="762000" cy="259045"/>
    <xdr:sp macro="" textlink="">
      <xdr:nvSpPr>
        <xdr:cNvPr id="195" name="扶助費平均値テキスト"/>
        <xdr:cNvSpPr txBox="1"/>
      </xdr:nvSpPr>
      <xdr:spPr>
        <a:xfrm>
          <a:off x="4914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196" name="フローチャート: 判断 195"/>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135165</xdr:rowOff>
    </xdr:from>
    <xdr:to>
      <xdr:col>19</xdr:col>
      <xdr:colOff>187325</xdr:colOff>
      <xdr:row>60</xdr:row>
      <xdr:rowOff>143328</xdr:rowOff>
    </xdr:to>
    <xdr:cxnSp macro="">
      <xdr:nvCxnSpPr>
        <xdr:cNvPr id="197" name="直線コネクタ 196"/>
        <xdr:cNvCxnSpPr/>
      </xdr:nvCxnSpPr>
      <xdr:spPr>
        <a:xfrm flipV="1">
          <a:off x="3098800" y="10250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100693</xdr:rowOff>
    </xdr:from>
    <xdr:to>
      <xdr:col>20</xdr:col>
      <xdr:colOff>38100</xdr:colOff>
      <xdr:row>58</xdr:row>
      <xdr:rowOff>30843</xdr:rowOff>
    </xdr:to>
    <xdr:sp macro="" textlink="">
      <xdr:nvSpPr>
        <xdr:cNvPr id="198" name="フローチャート: 判断 197"/>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41020</xdr:rowOff>
    </xdr:from>
    <xdr:ext cx="736600" cy="259045"/>
    <xdr:sp macro="" textlink="">
      <xdr:nvSpPr>
        <xdr:cNvPr id="199" name="テキスト ボックス 198"/>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20865</xdr:rowOff>
    </xdr:to>
    <xdr:cxnSp macro="">
      <xdr:nvCxnSpPr>
        <xdr:cNvPr id="200" name="直線コネクタ 199"/>
        <xdr:cNvCxnSpPr/>
      </xdr:nvCxnSpPr>
      <xdr:spPr>
        <a:xfrm flipV="1">
          <a:off x="2209800" y="10430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201" name="フローチャート: 判断 200"/>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155320</xdr:rowOff>
    </xdr:from>
    <xdr:ext cx="762000" cy="259045"/>
    <xdr:sp macro="" textlink="">
      <xdr:nvSpPr>
        <xdr:cNvPr id="202" name="テキスト ボックス 201"/>
        <xdr:cNvSpPr txBox="1"/>
      </xdr:nvSpPr>
      <xdr:spPr>
        <a:xfrm>
          <a:off x="2717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143328</xdr:rowOff>
    </xdr:from>
    <xdr:to>
      <xdr:col>11</xdr:col>
      <xdr:colOff>9525</xdr:colOff>
      <xdr:row>61</xdr:row>
      <xdr:rowOff>20865</xdr:rowOff>
    </xdr:to>
    <xdr:cxnSp macro="">
      <xdr:nvCxnSpPr>
        <xdr:cNvPr id="203" name="直線コネクタ 202"/>
        <xdr:cNvCxnSpPr/>
      </xdr:nvCxnSpPr>
      <xdr:spPr>
        <a:xfrm>
          <a:off x="1320800" y="10430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4" name="フローチャート: 判断 20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5" name="テキスト ボックス 204"/>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6" name="フローチャート: 判断 20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7" name="テキスト ボックス 20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3" name="楕円 212"/>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4"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5" name="楕円 214"/>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6" name="テキスト ボックス 215"/>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9" name="楕円 218"/>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20" name="テキスト ボックス 219"/>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92528</xdr:rowOff>
    </xdr:from>
    <xdr:to>
      <xdr:col>6</xdr:col>
      <xdr:colOff>171450</xdr:colOff>
      <xdr:row>61</xdr:row>
      <xdr:rowOff>22678</xdr:rowOff>
    </xdr:to>
    <xdr:sp macro="" textlink="">
      <xdr:nvSpPr>
        <xdr:cNvPr id="221" name="楕円 220"/>
        <xdr:cNvSpPr/>
      </xdr:nvSpPr>
      <xdr:spPr>
        <a:xfrm>
          <a:off x="1270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7455</xdr:rowOff>
    </xdr:from>
    <xdr:ext cx="762000" cy="259045"/>
    <xdr:sp macro="" textlink="">
      <xdr:nvSpPr>
        <xdr:cNvPr id="222" name="テキスト ボックス 221"/>
        <xdr:cNvSpPr txBox="1"/>
      </xdr:nvSpPr>
      <xdr:spPr>
        <a:xfrm>
          <a:off x="939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経常経費は令和２年度とほぼ同水準であったが、分母となる経常一般財源等が普通交付税等の影響で大幅に増加しているため、比率としては減少となった。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2" name="直線コネクタ 251"/>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3"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4" name="直線コネクタ 253"/>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5"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6" name="直線コネクタ 255"/>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45357</xdr:rowOff>
    </xdr:to>
    <xdr:cxnSp macro="">
      <xdr:nvCxnSpPr>
        <xdr:cNvPr id="257" name="直線コネクタ 256"/>
        <xdr:cNvCxnSpPr/>
      </xdr:nvCxnSpPr>
      <xdr:spPr>
        <a:xfrm flipV="1">
          <a:off x="15671800" y="98425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15620</xdr:rowOff>
    </xdr:from>
    <xdr:ext cx="762000" cy="259045"/>
    <xdr:sp macro="" textlink="">
      <xdr:nvSpPr>
        <xdr:cNvPr id="258" name="その他平均値テキスト"/>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9" name="フローチャート: 判断 258"/>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45357</xdr:rowOff>
    </xdr:from>
    <xdr:to>
      <xdr:col>78</xdr:col>
      <xdr:colOff>69850</xdr:colOff>
      <xdr:row>60</xdr:row>
      <xdr:rowOff>143328</xdr:rowOff>
    </xdr:to>
    <xdr:cxnSp macro="">
      <xdr:nvCxnSpPr>
        <xdr:cNvPr id="260" name="直線コネクタ 259"/>
        <xdr:cNvCxnSpPr/>
      </xdr:nvCxnSpPr>
      <xdr:spPr>
        <a:xfrm flipV="1">
          <a:off x="14782800" y="9989457"/>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61" name="フローチャート: 判断 260"/>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62" name="テキスト ボックス 261"/>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143328</xdr:rowOff>
    </xdr:to>
    <xdr:cxnSp macro="">
      <xdr:nvCxnSpPr>
        <xdr:cNvPr id="263" name="直線コネクタ 262"/>
        <xdr:cNvCxnSpPr/>
      </xdr:nvCxnSpPr>
      <xdr:spPr>
        <a:xfrm>
          <a:off x="13893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4" name="フローチャート: 判断 263"/>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5" name="テキスト ボックス 264"/>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94343</xdr:rowOff>
    </xdr:to>
    <xdr:cxnSp macro="">
      <xdr:nvCxnSpPr>
        <xdr:cNvPr id="266" name="直線コネクタ 265"/>
        <xdr:cNvCxnSpPr/>
      </xdr:nvCxnSpPr>
      <xdr:spPr>
        <a:xfrm>
          <a:off x="13004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7" name="フローチャート: 判断 266"/>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8" name="テキスト ボックス 267"/>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9" name="フローチャート: 判断 268"/>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70" name="テキスト ボックス 269"/>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6" name="楕円 27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166007</xdr:rowOff>
    </xdr:from>
    <xdr:to>
      <xdr:col>78</xdr:col>
      <xdr:colOff>120650</xdr:colOff>
      <xdr:row>58</xdr:row>
      <xdr:rowOff>96157</xdr:rowOff>
    </xdr:to>
    <xdr:sp macro="" textlink="">
      <xdr:nvSpPr>
        <xdr:cNvPr id="278" name="楕円 277"/>
        <xdr:cNvSpPr/>
      </xdr:nvSpPr>
      <xdr:spPr>
        <a:xfrm>
          <a:off x="15621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106334</xdr:rowOff>
    </xdr:from>
    <xdr:ext cx="736600" cy="259045"/>
    <xdr:sp macro="" textlink="">
      <xdr:nvSpPr>
        <xdr:cNvPr id="279" name="テキスト ボックス 278"/>
        <xdr:cNvSpPr txBox="1"/>
      </xdr:nvSpPr>
      <xdr:spPr>
        <a:xfrm>
          <a:off x="15290800" y="970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80" name="楕円 279"/>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81" name="テキスト ボックス 280"/>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2" name="楕円 281"/>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3" name="テキスト ボックス 282"/>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4" name="楕円 283"/>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5" name="テキスト ボックス 284"/>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経常経費は微増となっているが、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分母となる経常一般財源等の大幅な増加により、比率としては若干減少となった。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4"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6"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157480</xdr:rowOff>
    </xdr:to>
    <xdr:cxnSp macro="">
      <xdr:nvCxnSpPr>
        <xdr:cNvPr id="318" name="直線コネクタ 317"/>
        <xdr:cNvCxnSpPr/>
      </xdr:nvCxnSpPr>
      <xdr:spPr>
        <a:xfrm flipV="1">
          <a:off x="15671800" y="592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9" name="補助費等平均値テキスト"/>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34</xdr:row>
      <xdr:rowOff>157480</xdr:rowOff>
    </xdr:to>
    <xdr:cxnSp macro="">
      <xdr:nvCxnSpPr>
        <xdr:cNvPr id="321" name="直線コネクタ 320"/>
        <xdr:cNvCxnSpPr/>
      </xdr:nvCxnSpPr>
      <xdr:spPr>
        <a:xfrm>
          <a:off x="14782800" y="5735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2" name="フローチャート: 判断 321"/>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3" name="テキスト ボックス 322"/>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33</xdr:row>
      <xdr:rowOff>100330</xdr:rowOff>
    </xdr:to>
    <xdr:cxnSp macro="">
      <xdr:nvCxnSpPr>
        <xdr:cNvPr id="324" name="直線コネクタ 323"/>
        <xdr:cNvCxnSpPr/>
      </xdr:nvCxnSpPr>
      <xdr:spPr>
        <a:xfrm flipV="1">
          <a:off x="13893800" y="573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5" name="フローチャート: 判断 324"/>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6" name="テキスト ボックス 325"/>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100330</xdr:rowOff>
    </xdr:to>
    <xdr:cxnSp macro="">
      <xdr:nvCxnSpPr>
        <xdr:cNvPr id="327" name="直線コネクタ 326"/>
        <xdr:cNvCxnSpPr/>
      </xdr:nvCxnSpPr>
      <xdr:spPr>
        <a:xfrm>
          <a:off x="13004800" y="572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8" name="フローチャート: 判断 327"/>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9" name="テキスト ボックス 328"/>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0" name="フローチャート: 判断 329"/>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31" name="テキスト ボックス 330"/>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7" name="楕円 336"/>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8"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9" name="楕円 338"/>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47007</xdr:rowOff>
    </xdr:from>
    <xdr:ext cx="736600" cy="259045"/>
    <xdr:sp macro="" textlink="">
      <xdr:nvSpPr>
        <xdr:cNvPr id="340" name="テキスト ボックス 339"/>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26670</xdr:rowOff>
    </xdr:from>
    <xdr:to>
      <xdr:col>74</xdr:col>
      <xdr:colOff>31750</xdr:colOff>
      <xdr:row>33</xdr:row>
      <xdr:rowOff>128270</xdr:rowOff>
    </xdr:to>
    <xdr:sp macro="" textlink="">
      <xdr:nvSpPr>
        <xdr:cNvPr id="341" name="楕円 340"/>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138447</xdr:rowOff>
    </xdr:from>
    <xdr:ext cx="762000" cy="259045"/>
    <xdr:sp macro="" textlink="">
      <xdr:nvSpPr>
        <xdr:cNvPr id="342" name="テキスト ボックス 341"/>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43" name="楕円 342"/>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44" name="テキスト ボックス 343"/>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45" name="楕円 344"/>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6" name="テキスト ボックス 345"/>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令和３年度も引き続き増加傾向であるが、分母となる経常一般財源等が普通交付税等の影響で大幅に増加しているため、比率としては減少する結果となった。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5"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80</xdr:row>
      <xdr:rowOff>88900</xdr:rowOff>
    </xdr:to>
    <xdr:cxnSp macro="">
      <xdr:nvCxnSpPr>
        <xdr:cNvPr id="379" name="直線コネクタ 378"/>
        <xdr:cNvCxnSpPr/>
      </xdr:nvCxnSpPr>
      <xdr:spPr>
        <a:xfrm flipV="1">
          <a:off x="3987800" y="136753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8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88900</xdr:rowOff>
    </xdr:to>
    <xdr:cxnSp macro="">
      <xdr:nvCxnSpPr>
        <xdr:cNvPr id="382" name="直線コネクタ 381"/>
        <xdr:cNvCxnSpPr/>
      </xdr:nvCxnSpPr>
      <xdr:spPr>
        <a:xfrm>
          <a:off x="3098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3" name="フローチャート: 判断 382"/>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4" name="テキスト ボックス 383"/>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123189</xdr:rowOff>
    </xdr:from>
    <xdr:to>
      <xdr:col>15</xdr:col>
      <xdr:colOff>98425</xdr:colOff>
      <xdr:row>80</xdr:row>
      <xdr:rowOff>12700</xdr:rowOff>
    </xdr:to>
    <xdr:cxnSp macro="">
      <xdr:nvCxnSpPr>
        <xdr:cNvPr id="385" name="直線コネクタ 384"/>
        <xdr:cNvCxnSpPr/>
      </xdr:nvCxnSpPr>
      <xdr:spPr>
        <a:xfrm>
          <a:off x="2209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6" name="フローチャート: 判断 385"/>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7" name="テキスト ボックス 38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123189</xdr:rowOff>
    </xdr:to>
    <xdr:cxnSp macro="">
      <xdr:nvCxnSpPr>
        <xdr:cNvPr id="388" name="直線コネクタ 387"/>
        <xdr:cNvCxnSpPr/>
      </xdr:nvCxnSpPr>
      <xdr:spPr>
        <a:xfrm>
          <a:off x="1320800" y="134924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9" name="フローチャート: 判断 38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90" name="テキスト ボックス 38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1" name="フローチャート: 判断 39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2" name="テキスト ボックス 391"/>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98" name="楕円 397"/>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9"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400" name="楕円 399"/>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401" name="テキスト ボックス 400"/>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402" name="楕円 401"/>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403" name="テキスト ボックス 402"/>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404" name="楕円 403"/>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405" name="テキスト ボックス 404"/>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406" name="楕円 405"/>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407" name="テキスト ボックス 406"/>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経常経費は物件費や扶助費等で増加しているが、分母となる経常一般財源等が普通交付税等の影響で大幅に増加しているため、比率としては減少する結果となった。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3" name="直線コネクタ 432"/>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4"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5" name="直線コネクタ 434"/>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6"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7" name="直線コネクタ 436"/>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76</xdr:row>
      <xdr:rowOff>53848</xdr:rowOff>
    </xdr:to>
    <xdr:cxnSp macro="">
      <xdr:nvCxnSpPr>
        <xdr:cNvPr id="438" name="直線コネクタ 437"/>
        <xdr:cNvCxnSpPr/>
      </xdr:nvCxnSpPr>
      <xdr:spPr>
        <a:xfrm flipV="1">
          <a:off x="15671800" y="128920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0" name="フローチャート: 判断 43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117856</xdr:rowOff>
    </xdr:to>
    <xdr:cxnSp macro="">
      <xdr:nvCxnSpPr>
        <xdr:cNvPr id="441" name="直線コネクタ 440"/>
        <xdr:cNvCxnSpPr/>
      </xdr:nvCxnSpPr>
      <xdr:spPr>
        <a:xfrm flipV="1">
          <a:off x="14782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2" name="フローチャート: 判断 441"/>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3" name="テキスト ボックス 442"/>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159004</xdr:rowOff>
    </xdr:to>
    <xdr:cxnSp macro="">
      <xdr:nvCxnSpPr>
        <xdr:cNvPr id="444" name="直線コネクタ 443"/>
        <xdr:cNvCxnSpPr/>
      </xdr:nvCxnSpPr>
      <xdr:spPr>
        <a:xfrm flipV="1">
          <a:off x="13893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5" name="フローチャート: 判断 444"/>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6" name="テキスト ボックス 445"/>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159004</xdr:rowOff>
    </xdr:to>
    <xdr:cxnSp macro="">
      <xdr:nvCxnSpPr>
        <xdr:cNvPr id="447" name="直線コネクタ 446"/>
        <xdr:cNvCxnSpPr/>
      </xdr:nvCxnSpPr>
      <xdr:spPr>
        <a:xfrm>
          <a:off x="13004800" y="13148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フローチャート: 判断 44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1" name="テキスト ボックス 450"/>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57" name="楕円 456"/>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58"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9" name="楕円 458"/>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60" name="テキスト ボックス 459"/>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61" name="楕円 460"/>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62" name="テキスト ボックス 461"/>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63" name="楕円 462"/>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64" name="テキスト ボックス 463"/>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65" name="楕円 464"/>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66" name="テキスト ボックス 465"/>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28511</xdr:rowOff>
    </xdr:from>
    <xdr:to>
      <xdr:col>29</xdr:col>
      <xdr:colOff>127000</xdr:colOff>
      <xdr:row>16</xdr:row>
      <xdr:rowOff>68840</xdr:rowOff>
    </xdr:to>
    <xdr:cxnSp macro="">
      <xdr:nvCxnSpPr>
        <xdr:cNvPr id="50" name="直線コネクタ 49"/>
        <xdr:cNvCxnSpPr/>
      </xdr:nvCxnSpPr>
      <xdr:spPr bwMode="auto">
        <a:xfrm flipV="1">
          <a:off x="5003800" y="2819336"/>
          <a:ext cx="6477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68840</xdr:rowOff>
    </xdr:from>
    <xdr:to>
      <xdr:col>26</xdr:col>
      <xdr:colOff>50800</xdr:colOff>
      <xdr:row>17</xdr:row>
      <xdr:rowOff>42532</xdr:rowOff>
    </xdr:to>
    <xdr:cxnSp macro="">
      <xdr:nvCxnSpPr>
        <xdr:cNvPr id="53" name="直線コネクタ 52"/>
        <xdr:cNvCxnSpPr/>
      </xdr:nvCxnSpPr>
      <xdr:spPr bwMode="auto">
        <a:xfrm flipV="1">
          <a:off x="4305300" y="2859665"/>
          <a:ext cx="698500" cy="145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24301</xdr:rowOff>
    </xdr:from>
    <xdr:to>
      <xdr:col>22</xdr:col>
      <xdr:colOff>114300</xdr:colOff>
      <xdr:row>17</xdr:row>
      <xdr:rowOff>42532</xdr:rowOff>
    </xdr:to>
    <xdr:cxnSp macro="">
      <xdr:nvCxnSpPr>
        <xdr:cNvPr id="56" name="直線コネクタ 55"/>
        <xdr:cNvCxnSpPr/>
      </xdr:nvCxnSpPr>
      <xdr:spPr bwMode="auto">
        <a:xfrm>
          <a:off x="3606800" y="2986576"/>
          <a:ext cx="6985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24301</xdr:rowOff>
    </xdr:from>
    <xdr:to>
      <xdr:col>18</xdr:col>
      <xdr:colOff>177800</xdr:colOff>
      <xdr:row>17</xdr:row>
      <xdr:rowOff>57315</xdr:rowOff>
    </xdr:to>
    <xdr:cxnSp macro="">
      <xdr:nvCxnSpPr>
        <xdr:cNvPr id="59" name="直線コネクタ 58"/>
        <xdr:cNvCxnSpPr/>
      </xdr:nvCxnSpPr>
      <xdr:spPr bwMode="auto">
        <a:xfrm flipV="1">
          <a:off x="2908300" y="2986576"/>
          <a:ext cx="698500" cy="3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149161</xdr:rowOff>
    </xdr:from>
    <xdr:to>
      <xdr:col>29</xdr:col>
      <xdr:colOff>177800</xdr:colOff>
      <xdr:row>16</xdr:row>
      <xdr:rowOff>79311</xdr:rowOff>
    </xdr:to>
    <xdr:sp macro="" textlink="">
      <xdr:nvSpPr>
        <xdr:cNvPr id="69" name="楕円 68"/>
        <xdr:cNvSpPr/>
      </xdr:nvSpPr>
      <xdr:spPr bwMode="auto">
        <a:xfrm>
          <a:off x="5600700" y="27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165688</xdr:rowOff>
    </xdr:from>
    <xdr:ext cx="762000" cy="259045"/>
    <xdr:sp macro="" textlink="">
      <xdr:nvSpPr>
        <xdr:cNvPr id="70" name="人口1人当たり決算額の推移該当値テキスト130"/>
        <xdr:cNvSpPr txBox="1"/>
      </xdr:nvSpPr>
      <xdr:spPr>
        <a:xfrm>
          <a:off x="5740400" y="2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18040</xdr:rowOff>
    </xdr:from>
    <xdr:to>
      <xdr:col>26</xdr:col>
      <xdr:colOff>101600</xdr:colOff>
      <xdr:row>16</xdr:row>
      <xdr:rowOff>119640</xdr:rowOff>
    </xdr:to>
    <xdr:sp macro="" textlink="">
      <xdr:nvSpPr>
        <xdr:cNvPr id="71" name="楕円 70"/>
        <xdr:cNvSpPr/>
      </xdr:nvSpPr>
      <xdr:spPr bwMode="auto">
        <a:xfrm>
          <a:off x="4953000" y="280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129817</xdr:rowOff>
    </xdr:from>
    <xdr:ext cx="736600" cy="259045"/>
    <xdr:sp macro="" textlink="">
      <xdr:nvSpPr>
        <xdr:cNvPr id="72" name="テキスト ボックス 71"/>
        <xdr:cNvSpPr txBox="1"/>
      </xdr:nvSpPr>
      <xdr:spPr>
        <a:xfrm>
          <a:off x="4622800" y="257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163182</xdr:rowOff>
    </xdr:from>
    <xdr:to>
      <xdr:col>22</xdr:col>
      <xdr:colOff>165100</xdr:colOff>
      <xdr:row>17</xdr:row>
      <xdr:rowOff>93332</xdr:rowOff>
    </xdr:to>
    <xdr:sp macro="" textlink="">
      <xdr:nvSpPr>
        <xdr:cNvPr id="73" name="楕円 72"/>
        <xdr:cNvSpPr/>
      </xdr:nvSpPr>
      <xdr:spPr bwMode="auto">
        <a:xfrm>
          <a:off x="4254500" y="29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103509</xdr:rowOff>
    </xdr:from>
    <xdr:ext cx="762000" cy="259045"/>
    <xdr:sp macro="" textlink="">
      <xdr:nvSpPr>
        <xdr:cNvPr id="74" name="テキスト ボックス 73"/>
        <xdr:cNvSpPr txBox="1"/>
      </xdr:nvSpPr>
      <xdr:spPr>
        <a:xfrm>
          <a:off x="3924300" y="27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144951</xdr:rowOff>
    </xdr:from>
    <xdr:to>
      <xdr:col>19</xdr:col>
      <xdr:colOff>38100</xdr:colOff>
      <xdr:row>17</xdr:row>
      <xdr:rowOff>75101</xdr:rowOff>
    </xdr:to>
    <xdr:sp macro="" textlink="">
      <xdr:nvSpPr>
        <xdr:cNvPr id="75" name="楕円 74"/>
        <xdr:cNvSpPr/>
      </xdr:nvSpPr>
      <xdr:spPr bwMode="auto">
        <a:xfrm>
          <a:off x="3556000" y="2935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85278</xdr:rowOff>
    </xdr:from>
    <xdr:ext cx="762000" cy="259045"/>
    <xdr:sp macro="" textlink="">
      <xdr:nvSpPr>
        <xdr:cNvPr id="76" name="テキスト ボックス 75"/>
        <xdr:cNvSpPr txBox="1"/>
      </xdr:nvSpPr>
      <xdr:spPr>
        <a:xfrm>
          <a:off x="3225800" y="27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6515</xdr:rowOff>
    </xdr:from>
    <xdr:to>
      <xdr:col>15</xdr:col>
      <xdr:colOff>101600</xdr:colOff>
      <xdr:row>17</xdr:row>
      <xdr:rowOff>108115</xdr:rowOff>
    </xdr:to>
    <xdr:sp macro="" textlink="">
      <xdr:nvSpPr>
        <xdr:cNvPr id="77" name="楕円 76"/>
        <xdr:cNvSpPr/>
      </xdr:nvSpPr>
      <xdr:spPr bwMode="auto">
        <a:xfrm>
          <a:off x="2857500" y="29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118292</xdr:rowOff>
    </xdr:from>
    <xdr:ext cx="762000" cy="259045"/>
    <xdr:sp macro="" textlink="">
      <xdr:nvSpPr>
        <xdr:cNvPr id="78" name="テキスト ボックス 77"/>
        <xdr:cNvSpPr txBox="1"/>
      </xdr:nvSpPr>
      <xdr:spPr>
        <a:xfrm>
          <a:off x="2527300" y="27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295387</xdr:rowOff>
    </xdr:from>
    <xdr:to>
      <xdr:col>29</xdr:col>
      <xdr:colOff>127000</xdr:colOff>
      <xdr:row>35</xdr:row>
      <xdr:rowOff>36</xdr:rowOff>
    </xdr:to>
    <xdr:cxnSp macro="">
      <xdr:nvCxnSpPr>
        <xdr:cNvPr id="110" name="直線コネクタ 109"/>
        <xdr:cNvCxnSpPr/>
      </xdr:nvCxnSpPr>
      <xdr:spPr bwMode="auto">
        <a:xfrm flipV="1">
          <a:off x="5003800" y="6562837"/>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xdr:rowOff>
    </xdr:from>
    <xdr:to>
      <xdr:col>26</xdr:col>
      <xdr:colOff>50800</xdr:colOff>
      <xdr:row>35</xdr:row>
      <xdr:rowOff>79680</xdr:rowOff>
    </xdr:to>
    <xdr:cxnSp macro="">
      <xdr:nvCxnSpPr>
        <xdr:cNvPr id="113" name="直線コネクタ 112"/>
        <xdr:cNvCxnSpPr/>
      </xdr:nvCxnSpPr>
      <xdr:spPr bwMode="auto">
        <a:xfrm flipV="1">
          <a:off x="4305300" y="6610386"/>
          <a:ext cx="698500" cy="7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79680</xdr:rowOff>
    </xdr:from>
    <xdr:to>
      <xdr:col>22</xdr:col>
      <xdr:colOff>114300</xdr:colOff>
      <xdr:row>35</xdr:row>
      <xdr:rowOff>238420</xdr:rowOff>
    </xdr:to>
    <xdr:cxnSp macro="">
      <xdr:nvCxnSpPr>
        <xdr:cNvPr id="116" name="直線コネクタ 115"/>
        <xdr:cNvCxnSpPr/>
      </xdr:nvCxnSpPr>
      <xdr:spPr bwMode="auto">
        <a:xfrm flipV="1">
          <a:off x="3606800" y="6690030"/>
          <a:ext cx="698500" cy="15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238420</xdr:rowOff>
    </xdr:from>
    <xdr:to>
      <xdr:col>18</xdr:col>
      <xdr:colOff>177800</xdr:colOff>
      <xdr:row>36</xdr:row>
      <xdr:rowOff>107889</xdr:rowOff>
    </xdr:to>
    <xdr:cxnSp macro="">
      <xdr:nvCxnSpPr>
        <xdr:cNvPr id="119" name="直線コネクタ 118"/>
        <xdr:cNvCxnSpPr/>
      </xdr:nvCxnSpPr>
      <xdr:spPr bwMode="auto">
        <a:xfrm flipV="1">
          <a:off x="2908300" y="6848770"/>
          <a:ext cx="698500" cy="21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244587</xdr:rowOff>
    </xdr:from>
    <xdr:to>
      <xdr:col>29</xdr:col>
      <xdr:colOff>177800</xdr:colOff>
      <xdr:row>35</xdr:row>
      <xdr:rowOff>3287</xdr:rowOff>
    </xdr:to>
    <xdr:sp macro="" textlink="">
      <xdr:nvSpPr>
        <xdr:cNvPr id="129" name="楕円 128"/>
        <xdr:cNvSpPr/>
      </xdr:nvSpPr>
      <xdr:spPr bwMode="auto">
        <a:xfrm>
          <a:off x="5600700" y="651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89664</xdr:rowOff>
    </xdr:from>
    <xdr:ext cx="762000" cy="259045"/>
    <xdr:sp macro="" textlink="">
      <xdr:nvSpPr>
        <xdr:cNvPr id="130" name="人口1人当たり決算額の推移該当値テキスト445"/>
        <xdr:cNvSpPr txBox="1"/>
      </xdr:nvSpPr>
      <xdr:spPr>
        <a:xfrm>
          <a:off x="5740400" y="635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292136</xdr:rowOff>
    </xdr:from>
    <xdr:to>
      <xdr:col>26</xdr:col>
      <xdr:colOff>101600</xdr:colOff>
      <xdr:row>35</xdr:row>
      <xdr:rowOff>50836</xdr:rowOff>
    </xdr:to>
    <xdr:sp macro="" textlink="">
      <xdr:nvSpPr>
        <xdr:cNvPr id="131" name="楕円 130"/>
        <xdr:cNvSpPr/>
      </xdr:nvSpPr>
      <xdr:spPr bwMode="auto">
        <a:xfrm>
          <a:off x="4953000" y="65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61013</xdr:rowOff>
    </xdr:from>
    <xdr:ext cx="736600" cy="259045"/>
    <xdr:sp macro="" textlink="">
      <xdr:nvSpPr>
        <xdr:cNvPr id="132" name="テキスト ボックス 131"/>
        <xdr:cNvSpPr txBox="1"/>
      </xdr:nvSpPr>
      <xdr:spPr>
        <a:xfrm>
          <a:off x="4622800" y="632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28880</xdr:rowOff>
    </xdr:from>
    <xdr:to>
      <xdr:col>22</xdr:col>
      <xdr:colOff>165100</xdr:colOff>
      <xdr:row>35</xdr:row>
      <xdr:rowOff>130480</xdr:rowOff>
    </xdr:to>
    <xdr:sp macro="" textlink="">
      <xdr:nvSpPr>
        <xdr:cNvPr id="133" name="楕円 132"/>
        <xdr:cNvSpPr/>
      </xdr:nvSpPr>
      <xdr:spPr bwMode="auto">
        <a:xfrm>
          <a:off x="42545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140657</xdr:rowOff>
    </xdr:from>
    <xdr:ext cx="762000" cy="259045"/>
    <xdr:sp macro="" textlink="">
      <xdr:nvSpPr>
        <xdr:cNvPr id="134" name="テキスト ボックス 133"/>
        <xdr:cNvSpPr txBox="1"/>
      </xdr:nvSpPr>
      <xdr:spPr>
        <a:xfrm>
          <a:off x="39243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187620</xdr:rowOff>
    </xdr:from>
    <xdr:to>
      <xdr:col>19</xdr:col>
      <xdr:colOff>38100</xdr:colOff>
      <xdr:row>35</xdr:row>
      <xdr:rowOff>289220</xdr:rowOff>
    </xdr:to>
    <xdr:sp macro="" textlink="">
      <xdr:nvSpPr>
        <xdr:cNvPr id="135" name="楕円 134"/>
        <xdr:cNvSpPr/>
      </xdr:nvSpPr>
      <xdr:spPr bwMode="auto">
        <a:xfrm>
          <a:off x="3556000" y="67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299397</xdr:rowOff>
    </xdr:from>
    <xdr:ext cx="762000" cy="259045"/>
    <xdr:sp macro="" textlink="">
      <xdr:nvSpPr>
        <xdr:cNvPr id="136" name="テキスト ボックス 135"/>
        <xdr:cNvSpPr txBox="1"/>
      </xdr:nvSpPr>
      <xdr:spPr>
        <a:xfrm>
          <a:off x="3225800" y="65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57089</xdr:rowOff>
    </xdr:from>
    <xdr:to>
      <xdr:col>15</xdr:col>
      <xdr:colOff>101600</xdr:colOff>
      <xdr:row>36</xdr:row>
      <xdr:rowOff>158689</xdr:rowOff>
    </xdr:to>
    <xdr:sp macro="" textlink="">
      <xdr:nvSpPr>
        <xdr:cNvPr id="137" name="楕円 136"/>
        <xdr:cNvSpPr/>
      </xdr:nvSpPr>
      <xdr:spPr bwMode="auto">
        <a:xfrm>
          <a:off x="2857500" y="701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143466</xdr:rowOff>
    </xdr:from>
    <xdr:ext cx="762000" cy="259045"/>
    <xdr:sp macro="" textlink="">
      <xdr:nvSpPr>
        <xdr:cNvPr id="138" name="テキスト ボックス 137"/>
        <xdr:cNvSpPr txBox="1"/>
      </xdr:nvSpPr>
      <xdr:spPr>
        <a:xfrm>
          <a:off x="2527300" y="709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163246</xdr:rowOff>
    </xdr:from>
    <xdr:to>
      <xdr:col>24</xdr:col>
      <xdr:colOff>63500</xdr:colOff>
      <xdr:row>33</xdr:row>
      <xdr:rowOff>111201</xdr:rowOff>
    </xdr:to>
    <xdr:cxnSp macro="">
      <xdr:nvCxnSpPr>
        <xdr:cNvPr id="61" name="直線コネクタ 60"/>
        <xdr:cNvCxnSpPr/>
      </xdr:nvCxnSpPr>
      <xdr:spPr>
        <a:xfrm flipV="1">
          <a:off x="3797300" y="5649646"/>
          <a:ext cx="8382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111201</xdr:rowOff>
    </xdr:from>
    <xdr:to>
      <xdr:col>19</xdr:col>
      <xdr:colOff>177800</xdr:colOff>
      <xdr:row>36</xdr:row>
      <xdr:rowOff>60376</xdr:rowOff>
    </xdr:to>
    <xdr:cxnSp macro="">
      <xdr:nvCxnSpPr>
        <xdr:cNvPr id="64" name="直線コネクタ 63"/>
        <xdr:cNvCxnSpPr/>
      </xdr:nvCxnSpPr>
      <xdr:spPr>
        <a:xfrm flipV="1">
          <a:off x="2908300" y="5769051"/>
          <a:ext cx="889000" cy="4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10122</xdr:rowOff>
    </xdr:from>
    <xdr:to>
      <xdr:col>15</xdr:col>
      <xdr:colOff>50800</xdr:colOff>
      <xdr:row>36</xdr:row>
      <xdr:rowOff>60376</xdr:rowOff>
    </xdr:to>
    <xdr:cxnSp macro="">
      <xdr:nvCxnSpPr>
        <xdr:cNvPr id="67" name="直線コネクタ 66"/>
        <xdr:cNvCxnSpPr/>
      </xdr:nvCxnSpPr>
      <xdr:spPr>
        <a:xfrm>
          <a:off x="2019300" y="6182322"/>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10122</xdr:rowOff>
    </xdr:from>
    <xdr:to>
      <xdr:col>10</xdr:col>
      <xdr:colOff>114300</xdr:colOff>
      <xdr:row>36</xdr:row>
      <xdr:rowOff>110973</xdr:rowOff>
    </xdr:to>
    <xdr:cxnSp macro="">
      <xdr:nvCxnSpPr>
        <xdr:cNvPr id="70" name="直線コネクタ 69"/>
        <xdr:cNvCxnSpPr/>
      </xdr:nvCxnSpPr>
      <xdr:spPr>
        <a:xfrm flipV="1">
          <a:off x="1130300" y="6182322"/>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112446</xdr:rowOff>
    </xdr:from>
    <xdr:to>
      <xdr:col>24</xdr:col>
      <xdr:colOff>114300</xdr:colOff>
      <xdr:row>33</xdr:row>
      <xdr:rowOff>42596</xdr:rowOff>
    </xdr:to>
    <xdr:sp macro="" textlink="">
      <xdr:nvSpPr>
        <xdr:cNvPr id="80" name="楕円 79"/>
        <xdr:cNvSpPr/>
      </xdr:nvSpPr>
      <xdr:spPr>
        <a:xfrm>
          <a:off x="4584700" y="55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135323</xdr:rowOff>
    </xdr:from>
    <xdr:ext cx="534377" cy="259045"/>
    <xdr:sp macro="" textlink="">
      <xdr:nvSpPr>
        <xdr:cNvPr id="81" name="人件費該当値テキスト"/>
        <xdr:cNvSpPr txBox="1"/>
      </xdr:nvSpPr>
      <xdr:spPr>
        <a:xfrm>
          <a:off x="4686300" y="54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60401</xdr:rowOff>
    </xdr:from>
    <xdr:to>
      <xdr:col>20</xdr:col>
      <xdr:colOff>38100</xdr:colOff>
      <xdr:row>33</xdr:row>
      <xdr:rowOff>162001</xdr:rowOff>
    </xdr:to>
    <xdr:sp macro="" textlink="">
      <xdr:nvSpPr>
        <xdr:cNvPr id="82" name="楕円 81"/>
        <xdr:cNvSpPr/>
      </xdr:nvSpPr>
      <xdr:spPr>
        <a:xfrm>
          <a:off x="3746500" y="571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7078</xdr:rowOff>
    </xdr:from>
    <xdr:ext cx="534377" cy="259045"/>
    <xdr:sp macro="" textlink="">
      <xdr:nvSpPr>
        <xdr:cNvPr id="83" name="テキスト ボックス 82"/>
        <xdr:cNvSpPr txBox="1"/>
      </xdr:nvSpPr>
      <xdr:spPr>
        <a:xfrm>
          <a:off x="3530111" y="5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9576</xdr:rowOff>
    </xdr:from>
    <xdr:to>
      <xdr:col>15</xdr:col>
      <xdr:colOff>101600</xdr:colOff>
      <xdr:row>36</xdr:row>
      <xdr:rowOff>111176</xdr:rowOff>
    </xdr:to>
    <xdr:sp macro="" textlink="">
      <xdr:nvSpPr>
        <xdr:cNvPr id="84" name="楕円 83"/>
        <xdr:cNvSpPr/>
      </xdr:nvSpPr>
      <xdr:spPr>
        <a:xfrm>
          <a:off x="2857500" y="61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127703</xdr:rowOff>
    </xdr:from>
    <xdr:ext cx="534377" cy="259045"/>
    <xdr:sp macro="" textlink="">
      <xdr:nvSpPr>
        <xdr:cNvPr id="85" name="テキスト ボックス 84"/>
        <xdr:cNvSpPr txBox="1"/>
      </xdr:nvSpPr>
      <xdr:spPr>
        <a:xfrm>
          <a:off x="2641111" y="59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130772</xdr:rowOff>
    </xdr:from>
    <xdr:to>
      <xdr:col>10</xdr:col>
      <xdr:colOff>165100</xdr:colOff>
      <xdr:row>36</xdr:row>
      <xdr:rowOff>60922</xdr:rowOff>
    </xdr:to>
    <xdr:sp macro="" textlink="">
      <xdr:nvSpPr>
        <xdr:cNvPr id="86" name="楕円 85"/>
        <xdr:cNvSpPr/>
      </xdr:nvSpPr>
      <xdr:spPr>
        <a:xfrm>
          <a:off x="1968500" y="61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77449</xdr:rowOff>
    </xdr:from>
    <xdr:ext cx="534377" cy="259045"/>
    <xdr:sp macro="" textlink="">
      <xdr:nvSpPr>
        <xdr:cNvPr id="87" name="テキスト ボックス 86"/>
        <xdr:cNvSpPr txBox="1"/>
      </xdr:nvSpPr>
      <xdr:spPr>
        <a:xfrm>
          <a:off x="1752111" y="59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60173</xdr:rowOff>
    </xdr:from>
    <xdr:to>
      <xdr:col>6</xdr:col>
      <xdr:colOff>38100</xdr:colOff>
      <xdr:row>36</xdr:row>
      <xdr:rowOff>161773</xdr:rowOff>
    </xdr:to>
    <xdr:sp macro="" textlink="">
      <xdr:nvSpPr>
        <xdr:cNvPr id="88" name="楕円 87"/>
        <xdr:cNvSpPr/>
      </xdr:nvSpPr>
      <xdr:spPr>
        <a:xfrm>
          <a:off x="1079500" y="62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6850</xdr:rowOff>
    </xdr:from>
    <xdr:ext cx="534377" cy="259045"/>
    <xdr:sp macro="" textlink="">
      <xdr:nvSpPr>
        <xdr:cNvPr id="89" name="テキスト ボックス 88"/>
        <xdr:cNvSpPr txBox="1"/>
      </xdr:nvSpPr>
      <xdr:spPr>
        <a:xfrm>
          <a:off x="863111" y="600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37679</xdr:rowOff>
    </xdr:from>
    <xdr:to>
      <xdr:col>24</xdr:col>
      <xdr:colOff>63500</xdr:colOff>
      <xdr:row>58</xdr:row>
      <xdr:rowOff>21286</xdr:rowOff>
    </xdr:to>
    <xdr:cxnSp macro="">
      <xdr:nvCxnSpPr>
        <xdr:cNvPr id="121" name="直線コネクタ 120"/>
        <xdr:cNvCxnSpPr/>
      </xdr:nvCxnSpPr>
      <xdr:spPr>
        <a:xfrm flipV="1">
          <a:off x="3797300" y="9295979"/>
          <a:ext cx="838200" cy="66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xdr:rowOff>
    </xdr:from>
    <xdr:to>
      <xdr:col>19</xdr:col>
      <xdr:colOff>177800</xdr:colOff>
      <xdr:row>58</xdr:row>
      <xdr:rowOff>21286</xdr:rowOff>
    </xdr:to>
    <xdr:cxnSp macro="">
      <xdr:nvCxnSpPr>
        <xdr:cNvPr id="124" name="直線コネクタ 123"/>
        <xdr:cNvCxnSpPr/>
      </xdr:nvCxnSpPr>
      <xdr:spPr>
        <a:xfrm>
          <a:off x="2908300" y="99441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xdr:rowOff>
    </xdr:from>
    <xdr:to>
      <xdr:col>15</xdr:col>
      <xdr:colOff>50800</xdr:colOff>
      <xdr:row>58</xdr:row>
      <xdr:rowOff>106912</xdr:rowOff>
    </xdr:to>
    <xdr:cxnSp macro="">
      <xdr:nvCxnSpPr>
        <xdr:cNvPr id="127" name="直線コネクタ 126"/>
        <xdr:cNvCxnSpPr/>
      </xdr:nvCxnSpPr>
      <xdr:spPr>
        <a:xfrm flipV="1">
          <a:off x="2019300" y="9944158"/>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106912</xdr:rowOff>
    </xdr:from>
    <xdr:to>
      <xdr:col>10</xdr:col>
      <xdr:colOff>114300</xdr:colOff>
      <xdr:row>58</xdr:row>
      <xdr:rowOff>116318</xdr:rowOff>
    </xdr:to>
    <xdr:cxnSp macro="">
      <xdr:nvCxnSpPr>
        <xdr:cNvPr id="130" name="直線コネクタ 129"/>
        <xdr:cNvCxnSpPr/>
      </xdr:nvCxnSpPr>
      <xdr:spPr>
        <a:xfrm flipV="1">
          <a:off x="1130300" y="1005101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158329</xdr:rowOff>
    </xdr:from>
    <xdr:to>
      <xdr:col>24</xdr:col>
      <xdr:colOff>114300</xdr:colOff>
      <xdr:row>54</xdr:row>
      <xdr:rowOff>88479</xdr:rowOff>
    </xdr:to>
    <xdr:sp macro="" textlink="">
      <xdr:nvSpPr>
        <xdr:cNvPr id="140" name="楕円 139"/>
        <xdr:cNvSpPr/>
      </xdr:nvSpPr>
      <xdr:spPr>
        <a:xfrm>
          <a:off x="4584700" y="92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9756</xdr:rowOff>
    </xdr:from>
    <xdr:ext cx="534377" cy="259045"/>
    <xdr:sp macro="" textlink="">
      <xdr:nvSpPr>
        <xdr:cNvPr id="141" name="物件費該当値テキスト"/>
        <xdr:cNvSpPr txBox="1"/>
      </xdr:nvSpPr>
      <xdr:spPr>
        <a:xfrm>
          <a:off x="4686300" y="90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141936</xdr:rowOff>
    </xdr:from>
    <xdr:to>
      <xdr:col>20</xdr:col>
      <xdr:colOff>38100</xdr:colOff>
      <xdr:row>58</xdr:row>
      <xdr:rowOff>72086</xdr:rowOff>
    </xdr:to>
    <xdr:sp macro="" textlink="">
      <xdr:nvSpPr>
        <xdr:cNvPr id="142" name="楕円 141"/>
        <xdr:cNvSpPr/>
      </xdr:nvSpPr>
      <xdr:spPr>
        <a:xfrm>
          <a:off x="3746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63213</xdr:rowOff>
    </xdr:from>
    <xdr:ext cx="534377" cy="259045"/>
    <xdr:sp macro="" textlink="">
      <xdr:nvSpPr>
        <xdr:cNvPr id="143" name="テキスト ボックス 142"/>
        <xdr:cNvSpPr txBox="1"/>
      </xdr:nvSpPr>
      <xdr:spPr>
        <a:xfrm>
          <a:off x="3530111" y="100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120708</xdr:rowOff>
    </xdr:from>
    <xdr:to>
      <xdr:col>15</xdr:col>
      <xdr:colOff>101600</xdr:colOff>
      <xdr:row>58</xdr:row>
      <xdr:rowOff>50858</xdr:rowOff>
    </xdr:to>
    <xdr:sp macro="" textlink="">
      <xdr:nvSpPr>
        <xdr:cNvPr id="144" name="楕円 143"/>
        <xdr:cNvSpPr/>
      </xdr:nvSpPr>
      <xdr:spPr>
        <a:xfrm>
          <a:off x="28575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41985</xdr:rowOff>
    </xdr:from>
    <xdr:ext cx="534377" cy="259045"/>
    <xdr:sp macro="" textlink="">
      <xdr:nvSpPr>
        <xdr:cNvPr id="145" name="テキスト ボックス 144"/>
        <xdr:cNvSpPr txBox="1"/>
      </xdr:nvSpPr>
      <xdr:spPr>
        <a:xfrm>
          <a:off x="2641111" y="99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56112</xdr:rowOff>
    </xdr:from>
    <xdr:to>
      <xdr:col>10</xdr:col>
      <xdr:colOff>165100</xdr:colOff>
      <xdr:row>58</xdr:row>
      <xdr:rowOff>157712</xdr:rowOff>
    </xdr:to>
    <xdr:sp macro="" textlink="">
      <xdr:nvSpPr>
        <xdr:cNvPr id="146" name="楕円 145"/>
        <xdr:cNvSpPr/>
      </xdr:nvSpPr>
      <xdr:spPr>
        <a:xfrm>
          <a:off x="1968500" y="100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148839</xdr:rowOff>
    </xdr:from>
    <xdr:ext cx="534377" cy="259045"/>
    <xdr:sp macro="" textlink="">
      <xdr:nvSpPr>
        <xdr:cNvPr id="147" name="テキスト ボックス 146"/>
        <xdr:cNvSpPr txBox="1"/>
      </xdr:nvSpPr>
      <xdr:spPr>
        <a:xfrm>
          <a:off x="1752111" y="1009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65518</xdr:rowOff>
    </xdr:from>
    <xdr:to>
      <xdr:col>6</xdr:col>
      <xdr:colOff>38100</xdr:colOff>
      <xdr:row>58</xdr:row>
      <xdr:rowOff>167118</xdr:rowOff>
    </xdr:to>
    <xdr:sp macro="" textlink="">
      <xdr:nvSpPr>
        <xdr:cNvPr id="148" name="楕円 147"/>
        <xdr:cNvSpPr/>
      </xdr:nvSpPr>
      <xdr:spPr>
        <a:xfrm>
          <a:off x="1079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158245</xdr:rowOff>
    </xdr:from>
    <xdr:ext cx="534377" cy="259045"/>
    <xdr:sp macro="" textlink="">
      <xdr:nvSpPr>
        <xdr:cNvPr id="149" name="テキスト ボックス 148"/>
        <xdr:cNvSpPr txBox="1"/>
      </xdr:nvSpPr>
      <xdr:spPr>
        <a:xfrm>
          <a:off x="863111" y="1010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42490</xdr:rowOff>
    </xdr:from>
    <xdr:to>
      <xdr:col>24</xdr:col>
      <xdr:colOff>63500</xdr:colOff>
      <xdr:row>78</xdr:row>
      <xdr:rowOff>52724</xdr:rowOff>
    </xdr:to>
    <xdr:cxnSp macro="">
      <xdr:nvCxnSpPr>
        <xdr:cNvPr id="180" name="直線コネクタ 179"/>
        <xdr:cNvCxnSpPr/>
      </xdr:nvCxnSpPr>
      <xdr:spPr>
        <a:xfrm>
          <a:off x="3797300" y="13415590"/>
          <a:ext cx="8382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22569</xdr:rowOff>
    </xdr:from>
    <xdr:to>
      <xdr:col>19</xdr:col>
      <xdr:colOff>177800</xdr:colOff>
      <xdr:row>78</xdr:row>
      <xdr:rowOff>42490</xdr:rowOff>
    </xdr:to>
    <xdr:cxnSp macro="">
      <xdr:nvCxnSpPr>
        <xdr:cNvPr id="183" name="直線コネクタ 182"/>
        <xdr:cNvCxnSpPr/>
      </xdr:nvCxnSpPr>
      <xdr:spPr>
        <a:xfrm>
          <a:off x="2908300" y="13395669"/>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22569</xdr:rowOff>
    </xdr:from>
    <xdr:to>
      <xdr:col>15</xdr:col>
      <xdr:colOff>50800</xdr:colOff>
      <xdr:row>78</xdr:row>
      <xdr:rowOff>30080</xdr:rowOff>
    </xdr:to>
    <xdr:cxnSp macro="">
      <xdr:nvCxnSpPr>
        <xdr:cNvPr id="186" name="直線コネクタ 185"/>
        <xdr:cNvCxnSpPr/>
      </xdr:nvCxnSpPr>
      <xdr:spPr>
        <a:xfrm flipV="1">
          <a:off x="2019300" y="1339566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30080</xdr:rowOff>
    </xdr:from>
    <xdr:to>
      <xdr:col>10</xdr:col>
      <xdr:colOff>114300</xdr:colOff>
      <xdr:row>78</xdr:row>
      <xdr:rowOff>49674</xdr:rowOff>
    </xdr:to>
    <xdr:cxnSp macro="">
      <xdr:nvCxnSpPr>
        <xdr:cNvPr id="189" name="直線コネクタ 188"/>
        <xdr:cNvCxnSpPr/>
      </xdr:nvCxnSpPr>
      <xdr:spPr>
        <a:xfrm flipV="1">
          <a:off x="1130300" y="13403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1924</xdr:rowOff>
    </xdr:from>
    <xdr:to>
      <xdr:col>24</xdr:col>
      <xdr:colOff>114300</xdr:colOff>
      <xdr:row>78</xdr:row>
      <xdr:rowOff>103524</xdr:rowOff>
    </xdr:to>
    <xdr:sp macro="" textlink="">
      <xdr:nvSpPr>
        <xdr:cNvPr id="199" name="楕円 198"/>
        <xdr:cNvSpPr/>
      </xdr:nvSpPr>
      <xdr:spPr>
        <a:xfrm>
          <a:off x="45847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88301</xdr:rowOff>
    </xdr:from>
    <xdr:ext cx="469744" cy="259045"/>
    <xdr:sp macro="" textlink="">
      <xdr:nvSpPr>
        <xdr:cNvPr id="200" name="維持補修費該当値テキスト"/>
        <xdr:cNvSpPr txBox="1"/>
      </xdr:nvSpPr>
      <xdr:spPr>
        <a:xfrm>
          <a:off x="4686300" y="132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163140</xdr:rowOff>
    </xdr:from>
    <xdr:to>
      <xdr:col>20</xdr:col>
      <xdr:colOff>38100</xdr:colOff>
      <xdr:row>78</xdr:row>
      <xdr:rowOff>93290</xdr:rowOff>
    </xdr:to>
    <xdr:sp macro="" textlink="">
      <xdr:nvSpPr>
        <xdr:cNvPr id="201" name="楕円 200"/>
        <xdr:cNvSpPr/>
      </xdr:nvSpPr>
      <xdr:spPr>
        <a:xfrm>
          <a:off x="3746500" y="133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84417</xdr:rowOff>
    </xdr:from>
    <xdr:ext cx="469744" cy="259045"/>
    <xdr:sp macro="" textlink="">
      <xdr:nvSpPr>
        <xdr:cNvPr id="202" name="テキスト ボックス 201"/>
        <xdr:cNvSpPr txBox="1"/>
      </xdr:nvSpPr>
      <xdr:spPr>
        <a:xfrm>
          <a:off x="3562428" y="1345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143219</xdr:rowOff>
    </xdr:from>
    <xdr:to>
      <xdr:col>15</xdr:col>
      <xdr:colOff>101600</xdr:colOff>
      <xdr:row>78</xdr:row>
      <xdr:rowOff>73369</xdr:rowOff>
    </xdr:to>
    <xdr:sp macro="" textlink="">
      <xdr:nvSpPr>
        <xdr:cNvPr id="203" name="楕円 202"/>
        <xdr:cNvSpPr/>
      </xdr:nvSpPr>
      <xdr:spPr>
        <a:xfrm>
          <a:off x="2857500" y="133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64496</xdr:rowOff>
    </xdr:from>
    <xdr:ext cx="469744" cy="259045"/>
    <xdr:sp macro="" textlink="">
      <xdr:nvSpPr>
        <xdr:cNvPr id="204" name="テキスト ボックス 203"/>
        <xdr:cNvSpPr txBox="1"/>
      </xdr:nvSpPr>
      <xdr:spPr>
        <a:xfrm>
          <a:off x="2673428" y="134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150730</xdr:rowOff>
    </xdr:from>
    <xdr:to>
      <xdr:col>10</xdr:col>
      <xdr:colOff>165100</xdr:colOff>
      <xdr:row>78</xdr:row>
      <xdr:rowOff>80880</xdr:rowOff>
    </xdr:to>
    <xdr:sp macro="" textlink="">
      <xdr:nvSpPr>
        <xdr:cNvPr id="205" name="楕円 204"/>
        <xdr:cNvSpPr/>
      </xdr:nvSpPr>
      <xdr:spPr>
        <a:xfrm>
          <a:off x="1968500" y="133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72007</xdr:rowOff>
    </xdr:from>
    <xdr:ext cx="469744" cy="259045"/>
    <xdr:sp macro="" textlink="">
      <xdr:nvSpPr>
        <xdr:cNvPr id="206" name="テキスト ボックス 205"/>
        <xdr:cNvSpPr txBox="1"/>
      </xdr:nvSpPr>
      <xdr:spPr>
        <a:xfrm>
          <a:off x="1784428" y="134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170324</xdr:rowOff>
    </xdr:from>
    <xdr:to>
      <xdr:col>6</xdr:col>
      <xdr:colOff>38100</xdr:colOff>
      <xdr:row>78</xdr:row>
      <xdr:rowOff>100474</xdr:rowOff>
    </xdr:to>
    <xdr:sp macro="" textlink="">
      <xdr:nvSpPr>
        <xdr:cNvPr id="207" name="楕円 206"/>
        <xdr:cNvSpPr/>
      </xdr:nvSpPr>
      <xdr:spPr>
        <a:xfrm>
          <a:off x="1079500" y="133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91601</xdr:rowOff>
    </xdr:from>
    <xdr:ext cx="469744" cy="259045"/>
    <xdr:sp macro="" textlink="">
      <xdr:nvSpPr>
        <xdr:cNvPr id="208" name="テキスト ボックス 207"/>
        <xdr:cNvSpPr txBox="1"/>
      </xdr:nvSpPr>
      <xdr:spPr>
        <a:xfrm>
          <a:off x="895428" y="134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77155</xdr:rowOff>
    </xdr:from>
    <xdr:to>
      <xdr:col>24</xdr:col>
      <xdr:colOff>63500</xdr:colOff>
      <xdr:row>96</xdr:row>
      <xdr:rowOff>138123</xdr:rowOff>
    </xdr:to>
    <xdr:cxnSp macro="">
      <xdr:nvCxnSpPr>
        <xdr:cNvPr id="236" name="直線コネクタ 235"/>
        <xdr:cNvCxnSpPr/>
      </xdr:nvCxnSpPr>
      <xdr:spPr>
        <a:xfrm flipV="1">
          <a:off x="3797300" y="16022005"/>
          <a:ext cx="838200" cy="57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138123</xdr:rowOff>
    </xdr:from>
    <xdr:to>
      <xdr:col>19</xdr:col>
      <xdr:colOff>177800</xdr:colOff>
      <xdr:row>96</xdr:row>
      <xdr:rowOff>152479</xdr:rowOff>
    </xdr:to>
    <xdr:cxnSp macro="">
      <xdr:nvCxnSpPr>
        <xdr:cNvPr id="239" name="直線コネクタ 238"/>
        <xdr:cNvCxnSpPr/>
      </xdr:nvCxnSpPr>
      <xdr:spPr>
        <a:xfrm flipV="1">
          <a:off x="2908300" y="1659732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152479</xdr:rowOff>
    </xdr:from>
    <xdr:to>
      <xdr:col>15</xdr:col>
      <xdr:colOff>50800</xdr:colOff>
      <xdr:row>97</xdr:row>
      <xdr:rowOff>51871</xdr:rowOff>
    </xdr:to>
    <xdr:cxnSp macro="">
      <xdr:nvCxnSpPr>
        <xdr:cNvPr id="242" name="直線コネクタ 241"/>
        <xdr:cNvCxnSpPr/>
      </xdr:nvCxnSpPr>
      <xdr:spPr>
        <a:xfrm flipV="1">
          <a:off x="2019300" y="16611679"/>
          <a:ext cx="889000" cy="7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19822</xdr:rowOff>
    </xdr:from>
    <xdr:to>
      <xdr:col>10</xdr:col>
      <xdr:colOff>114300</xdr:colOff>
      <xdr:row>97</xdr:row>
      <xdr:rowOff>51871</xdr:rowOff>
    </xdr:to>
    <xdr:cxnSp macro="">
      <xdr:nvCxnSpPr>
        <xdr:cNvPr id="245" name="直線コネクタ 244"/>
        <xdr:cNvCxnSpPr/>
      </xdr:nvCxnSpPr>
      <xdr:spPr>
        <a:xfrm>
          <a:off x="1130300" y="16650472"/>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26355</xdr:rowOff>
    </xdr:from>
    <xdr:to>
      <xdr:col>24</xdr:col>
      <xdr:colOff>114300</xdr:colOff>
      <xdr:row>93</xdr:row>
      <xdr:rowOff>127955</xdr:rowOff>
    </xdr:to>
    <xdr:sp macro="" textlink="">
      <xdr:nvSpPr>
        <xdr:cNvPr id="255" name="楕円 254"/>
        <xdr:cNvSpPr/>
      </xdr:nvSpPr>
      <xdr:spPr>
        <a:xfrm>
          <a:off x="4584700" y="1597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49232</xdr:rowOff>
    </xdr:from>
    <xdr:ext cx="599010" cy="259045"/>
    <xdr:sp macro="" textlink="">
      <xdr:nvSpPr>
        <xdr:cNvPr id="256" name="扶助費該当値テキスト"/>
        <xdr:cNvSpPr txBox="1"/>
      </xdr:nvSpPr>
      <xdr:spPr>
        <a:xfrm>
          <a:off x="4686300" y="15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87323</xdr:rowOff>
    </xdr:from>
    <xdr:to>
      <xdr:col>20</xdr:col>
      <xdr:colOff>38100</xdr:colOff>
      <xdr:row>97</xdr:row>
      <xdr:rowOff>17473</xdr:rowOff>
    </xdr:to>
    <xdr:sp macro="" textlink="">
      <xdr:nvSpPr>
        <xdr:cNvPr id="257" name="楕円 256"/>
        <xdr:cNvSpPr/>
      </xdr:nvSpPr>
      <xdr:spPr>
        <a:xfrm>
          <a:off x="3746500" y="165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34000</xdr:rowOff>
    </xdr:from>
    <xdr:ext cx="534377" cy="259045"/>
    <xdr:sp macro="" textlink="">
      <xdr:nvSpPr>
        <xdr:cNvPr id="258" name="テキスト ボックス 257"/>
        <xdr:cNvSpPr txBox="1"/>
      </xdr:nvSpPr>
      <xdr:spPr>
        <a:xfrm>
          <a:off x="3530111" y="163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101679</xdr:rowOff>
    </xdr:from>
    <xdr:to>
      <xdr:col>15</xdr:col>
      <xdr:colOff>101600</xdr:colOff>
      <xdr:row>97</xdr:row>
      <xdr:rowOff>31829</xdr:rowOff>
    </xdr:to>
    <xdr:sp macro="" textlink="">
      <xdr:nvSpPr>
        <xdr:cNvPr id="259" name="楕円 258"/>
        <xdr:cNvSpPr/>
      </xdr:nvSpPr>
      <xdr:spPr>
        <a:xfrm>
          <a:off x="2857500" y="165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48356</xdr:rowOff>
    </xdr:from>
    <xdr:ext cx="534377" cy="259045"/>
    <xdr:sp macro="" textlink="">
      <xdr:nvSpPr>
        <xdr:cNvPr id="260" name="テキスト ボックス 259"/>
        <xdr:cNvSpPr txBox="1"/>
      </xdr:nvSpPr>
      <xdr:spPr>
        <a:xfrm>
          <a:off x="2641111" y="163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1071</xdr:rowOff>
    </xdr:from>
    <xdr:to>
      <xdr:col>10</xdr:col>
      <xdr:colOff>165100</xdr:colOff>
      <xdr:row>97</xdr:row>
      <xdr:rowOff>102671</xdr:rowOff>
    </xdr:to>
    <xdr:sp macro="" textlink="">
      <xdr:nvSpPr>
        <xdr:cNvPr id="261" name="楕円 260"/>
        <xdr:cNvSpPr/>
      </xdr:nvSpPr>
      <xdr:spPr>
        <a:xfrm>
          <a:off x="1968500" y="166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119198</xdr:rowOff>
    </xdr:from>
    <xdr:ext cx="534377" cy="259045"/>
    <xdr:sp macro="" textlink="">
      <xdr:nvSpPr>
        <xdr:cNvPr id="262" name="テキスト ボックス 261"/>
        <xdr:cNvSpPr txBox="1"/>
      </xdr:nvSpPr>
      <xdr:spPr>
        <a:xfrm>
          <a:off x="1752111" y="1640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140472</xdr:rowOff>
    </xdr:from>
    <xdr:to>
      <xdr:col>6</xdr:col>
      <xdr:colOff>38100</xdr:colOff>
      <xdr:row>97</xdr:row>
      <xdr:rowOff>70622</xdr:rowOff>
    </xdr:to>
    <xdr:sp macro="" textlink="">
      <xdr:nvSpPr>
        <xdr:cNvPr id="263" name="楕円 262"/>
        <xdr:cNvSpPr/>
      </xdr:nvSpPr>
      <xdr:spPr>
        <a:xfrm>
          <a:off x="1079500" y="165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87149</xdr:rowOff>
    </xdr:from>
    <xdr:ext cx="534377" cy="259045"/>
    <xdr:sp macro="" textlink="">
      <xdr:nvSpPr>
        <xdr:cNvPr id="264" name="テキスト ボックス 263"/>
        <xdr:cNvSpPr txBox="1"/>
      </xdr:nvSpPr>
      <xdr:spPr>
        <a:xfrm>
          <a:off x="863111" y="163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128165</xdr:rowOff>
    </xdr:from>
    <xdr:to>
      <xdr:col>55</xdr:col>
      <xdr:colOff>0</xdr:colOff>
      <xdr:row>36</xdr:row>
      <xdr:rowOff>135713</xdr:rowOff>
    </xdr:to>
    <xdr:cxnSp macro="">
      <xdr:nvCxnSpPr>
        <xdr:cNvPr id="291" name="直線コネクタ 290"/>
        <xdr:cNvCxnSpPr/>
      </xdr:nvCxnSpPr>
      <xdr:spPr>
        <a:xfrm>
          <a:off x="9639300" y="5957465"/>
          <a:ext cx="838200" cy="35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2148</xdr:rowOff>
    </xdr:from>
    <xdr:ext cx="534377" cy="259045"/>
    <xdr:sp macro="" textlink="">
      <xdr:nvSpPr>
        <xdr:cNvPr id="292" name="補助費等平均値テキスト"/>
        <xdr:cNvSpPr txBox="1"/>
      </xdr:nvSpPr>
      <xdr:spPr>
        <a:xfrm>
          <a:off x="10528300" y="634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128165</xdr:rowOff>
    </xdr:from>
    <xdr:to>
      <xdr:col>50</xdr:col>
      <xdr:colOff>114300</xdr:colOff>
      <xdr:row>37</xdr:row>
      <xdr:rowOff>170004</xdr:rowOff>
    </xdr:to>
    <xdr:cxnSp macro="">
      <xdr:nvCxnSpPr>
        <xdr:cNvPr id="294" name="直線コネクタ 293"/>
        <xdr:cNvCxnSpPr/>
      </xdr:nvCxnSpPr>
      <xdr:spPr>
        <a:xfrm flipV="1">
          <a:off x="8750300" y="5957465"/>
          <a:ext cx="889000" cy="5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170004</xdr:rowOff>
    </xdr:from>
    <xdr:to>
      <xdr:col>45</xdr:col>
      <xdr:colOff>177800</xdr:colOff>
      <xdr:row>38</xdr:row>
      <xdr:rowOff>1973</xdr:rowOff>
    </xdr:to>
    <xdr:cxnSp macro="">
      <xdr:nvCxnSpPr>
        <xdr:cNvPr id="297" name="直線コネクタ 296"/>
        <xdr:cNvCxnSpPr/>
      </xdr:nvCxnSpPr>
      <xdr:spPr>
        <a:xfrm flipV="1">
          <a:off x="7861300" y="6513654"/>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1973</xdr:rowOff>
    </xdr:from>
    <xdr:to>
      <xdr:col>41</xdr:col>
      <xdr:colOff>50800</xdr:colOff>
      <xdr:row>38</xdr:row>
      <xdr:rowOff>23370</xdr:rowOff>
    </xdr:to>
    <xdr:cxnSp macro="">
      <xdr:nvCxnSpPr>
        <xdr:cNvPr id="300" name="直線コネクタ 299"/>
        <xdr:cNvCxnSpPr/>
      </xdr:nvCxnSpPr>
      <xdr:spPr>
        <a:xfrm flipV="1">
          <a:off x="6972300" y="6517073"/>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84913</xdr:rowOff>
    </xdr:from>
    <xdr:to>
      <xdr:col>55</xdr:col>
      <xdr:colOff>50800</xdr:colOff>
      <xdr:row>37</xdr:row>
      <xdr:rowOff>15063</xdr:rowOff>
    </xdr:to>
    <xdr:sp macro="" textlink="">
      <xdr:nvSpPr>
        <xdr:cNvPr id="310" name="楕円 309"/>
        <xdr:cNvSpPr/>
      </xdr:nvSpPr>
      <xdr:spPr>
        <a:xfrm>
          <a:off x="10426700" y="62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107790</xdr:rowOff>
    </xdr:from>
    <xdr:ext cx="534377" cy="259045"/>
    <xdr:sp macro="" textlink="">
      <xdr:nvSpPr>
        <xdr:cNvPr id="311" name="補助費等該当値テキスト"/>
        <xdr:cNvSpPr txBox="1"/>
      </xdr:nvSpPr>
      <xdr:spPr>
        <a:xfrm>
          <a:off x="10528300" y="61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77365</xdr:rowOff>
    </xdr:from>
    <xdr:to>
      <xdr:col>50</xdr:col>
      <xdr:colOff>165100</xdr:colOff>
      <xdr:row>35</xdr:row>
      <xdr:rowOff>7515</xdr:rowOff>
    </xdr:to>
    <xdr:sp macro="" textlink="">
      <xdr:nvSpPr>
        <xdr:cNvPr id="312" name="楕円 311"/>
        <xdr:cNvSpPr/>
      </xdr:nvSpPr>
      <xdr:spPr>
        <a:xfrm>
          <a:off x="9588500" y="590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24042</xdr:rowOff>
    </xdr:from>
    <xdr:ext cx="599010" cy="259045"/>
    <xdr:sp macro="" textlink="">
      <xdr:nvSpPr>
        <xdr:cNvPr id="313" name="テキスト ボックス 312"/>
        <xdr:cNvSpPr txBox="1"/>
      </xdr:nvSpPr>
      <xdr:spPr>
        <a:xfrm>
          <a:off x="9339795" y="5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119203</xdr:rowOff>
    </xdr:from>
    <xdr:to>
      <xdr:col>46</xdr:col>
      <xdr:colOff>38100</xdr:colOff>
      <xdr:row>38</xdr:row>
      <xdr:rowOff>49354</xdr:rowOff>
    </xdr:to>
    <xdr:sp macro="" textlink="">
      <xdr:nvSpPr>
        <xdr:cNvPr id="314" name="楕円 313"/>
        <xdr:cNvSpPr/>
      </xdr:nvSpPr>
      <xdr:spPr>
        <a:xfrm>
          <a:off x="8699500" y="64628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40481</xdr:rowOff>
    </xdr:from>
    <xdr:ext cx="534377" cy="259045"/>
    <xdr:sp macro="" textlink="">
      <xdr:nvSpPr>
        <xdr:cNvPr id="315" name="テキスト ボックス 314"/>
        <xdr:cNvSpPr txBox="1"/>
      </xdr:nvSpPr>
      <xdr:spPr>
        <a:xfrm>
          <a:off x="8483111" y="65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122623</xdr:rowOff>
    </xdr:from>
    <xdr:to>
      <xdr:col>41</xdr:col>
      <xdr:colOff>101600</xdr:colOff>
      <xdr:row>38</xdr:row>
      <xdr:rowOff>52774</xdr:rowOff>
    </xdr:to>
    <xdr:sp macro="" textlink="">
      <xdr:nvSpPr>
        <xdr:cNvPr id="316" name="楕円 315"/>
        <xdr:cNvSpPr/>
      </xdr:nvSpPr>
      <xdr:spPr>
        <a:xfrm>
          <a:off x="7810500" y="64662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43900</xdr:rowOff>
    </xdr:from>
    <xdr:ext cx="534377" cy="259045"/>
    <xdr:sp macro="" textlink="">
      <xdr:nvSpPr>
        <xdr:cNvPr id="317" name="テキスト ボックス 316"/>
        <xdr:cNvSpPr txBox="1"/>
      </xdr:nvSpPr>
      <xdr:spPr>
        <a:xfrm>
          <a:off x="7594111" y="65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144020</xdr:rowOff>
    </xdr:from>
    <xdr:to>
      <xdr:col>36</xdr:col>
      <xdr:colOff>165100</xdr:colOff>
      <xdr:row>38</xdr:row>
      <xdr:rowOff>74170</xdr:rowOff>
    </xdr:to>
    <xdr:sp macro="" textlink="">
      <xdr:nvSpPr>
        <xdr:cNvPr id="318" name="楕円 317"/>
        <xdr:cNvSpPr/>
      </xdr:nvSpPr>
      <xdr:spPr>
        <a:xfrm>
          <a:off x="6921500" y="64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65297</xdr:rowOff>
    </xdr:from>
    <xdr:ext cx="534377" cy="259045"/>
    <xdr:sp macro="" textlink="">
      <xdr:nvSpPr>
        <xdr:cNvPr id="319" name="テキスト ボックス 318"/>
        <xdr:cNvSpPr txBox="1"/>
      </xdr:nvSpPr>
      <xdr:spPr>
        <a:xfrm>
          <a:off x="6705111" y="65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89757</xdr:rowOff>
    </xdr:from>
    <xdr:to>
      <xdr:col>55</xdr:col>
      <xdr:colOff>0</xdr:colOff>
      <xdr:row>56</xdr:row>
      <xdr:rowOff>46174</xdr:rowOff>
    </xdr:to>
    <xdr:cxnSp macro="">
      <xdr:nvCxnSpPr>
        <xdr:cNvPr id="344" name="直線コネクタ 343"/>
        <xdr:cNvCxnSpPr/>
      </xdr:nvCxnSpPr>
      <xdr:spPr>
        <a:xfrm>
          <a:off x="9639300" y="9348057"/>
          <a:ext cx="838200" cy="29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14652</xdr:rowOff>
    </xdr:from>
    <xdr:ext cx="534377" cy="259045"/>
    <xdr:sp macro="" textlink="">
      <xdr:nvSpPr>
        <xdr:cNvPr id="345" name="普通建設事業費平均値テキスト"/>
        <xdr:cNvSpPr txBox="1"/>
      </xdr:nvSpPr>
      <xdr:spPr>
        <a:xfrm>
          <a:off x="10528300" y="961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89757</xdr:rowOff>
    </xdr:from>
    <xdr:to>
      <xdr:col>50</xdr:col>
      <xdr:colOff>114300</xdr:colOff>
      <xdr:row>55</xdr:row>
      <xdr:rowOff>130579</xdr:rowOff>
    </xdr:to>
    <xdr:cxnSp macro="">
      <xdr:nvCxnSpPr>
        <xdr:cNvPr id="347" name="直線コネクタ 346"/>
        <xdr:cNvCxnSpPr/>
      </xdr:nvCxnSpPr>
      <xdr:spPr>
        <a:xfrm flipV="1">
          <a:off x="8750300" y="9348057"/>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87809</xdr:rowOff>
    </xdr:from>
    <xdr:ext cx="534377" cy="259045"/>
    <xdr:sp macro="" textlink="">
      <xdr:nvSpPr>
        <xdr:cNvPr id="349" name="テキスト ボックス 348"/>
        <xdr:cNvSpPr txBox="1"/>
      </xdr:nvSpPr>
      <xdr:spPr>
        <a:xfrm>
          <a:off x="9372111" y="968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130579</xdr:rowOff>
    </xdr:from>
    <xdr:to>
      <xdr:col>45</xdr:col>
      <xdr:colOff>177800</xdr:colOff>
      <xdr:row>56</xdr:row>
      <xdr:rowOff>63113</xdr:rowOff>
    </xdr:to>
    <xdr:cxnSp macro="">
      <xdr:nvCxnSpPr>
        <xdr:cNvPr id="350" name="直線コネクタ 349"/>
        <xdr:cNvCxnSpPr/>
      </xdr:nvCxnSpPr>
      <xdr:spPr>
        <a:xfrm flipV="1">
          <a:off x="7861300" y="9560329"/>
          <a:ext cx="889000" cy="10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63113</xdr:rowOff>
    </xdr:from>
    <xdr:to>
      <xdr:col>41</xdr:col>
      <xdr:colOff>50800</xdr:colOff>
      <xdr:row>56</xdr:row>
      <xdr:rowOff>165000</xdr:rowOff>
    </xdr:to>
    <xdr:cxnSp macro="">
      <xdr:nvCxnSpPr>
        <xdr:cNvPr id="353" name="直線コネクタ 352"/>
        <xdr:cNvCxnSpPr/>
      </xdr:nvCxnSpPr>
      <xdr:spPr>
        <a:xfrm flipV="1">
          <a:off x="6972300" y="9664313"/>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166824</xdr:rowOff>
    </xdr:from>
    <xdr:to>
      <xdr:col>55</xdr:col>
      <xdr:colOff>50800</xdr:colOff>
      <xdr:row>56</xdr:row>
      <xdr:rowOff>96974</xdr:rowOff>
    </xdr:to>
    <xdr:sp macro="" textlink="">
      <xdr:nvSpPr>
        <xdr:cNvPr id="363" name="楕円 362"/>
        <xdr:cNvSpPr/>
      </xdr:nvSpPr>
      <xdr:spPr>
        <a:xfrm>
          <a:off x="10426700" y="95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18251</xdr:rowOff>
    </xdr:from>
    <xdr:ext cx="534377" cy="259045"/>
    <xdr:sp macro="" textlink="">
      <xdr:nvSpPr>
        <xdr:cNvPr id="364" name="普通建設事業費該当値テキスト"/>
        <xdr:cNvSpPr txBox="1"/>
      </xdr:nvSpPr>
      <xdr:spPr>
        <a:xfrm>
          <a:off x="10528300" y="94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38957</xdr:rowOff>
    </xdr:from>
    <xdr:to>
      <xdr:col>50</xdr:col>
      <xdr:colOff>165100</xdr:colOff>
      <xdr:row>54</xdr:row>
      <xdr:rowOff>140557</xdr:rowOff>
    </xdr:to>
    <xdr:sp macro="" textlink="">
      <xdr:nvSpPr>
        <xdr:cNvPr id="365" name="楕円 364"/>
        <xdr:cNvSpPr/>
      </xdr:nvSpPr>
      <xdr:spPr>
        <a:xfrm>
          <a:off x="9588500" y="92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157084</xdr:rowOff>
    </xdr:from>
    <xdr:ext cx="599010" cy="259045"/>
    <xdr:sp macro="" textlink="">
      <xdr:nvSpPr>
        <xdr:cNvPr id="366" name="テキスト ボックス 365"/>
        <xdr:cNvSpPr txBox="1"/>
      </xdr:nvSpPr>
      <xdr:spPr>
        <a:xfrm>
          <a:off x="9339795" y="907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79779</xdr:rowOff>
    </xdr:from>
    <xdr:to>
      <xdr:col>46</xdr:col>
      <xdr:colOff>38100</xdr:colOff>
      <xdr:row>56</xdr:row>
      <xdr:rowOff>9929</xdr:rowOff>
    </xdr:to>
    <xdr:sp macro="" textlink="">
      <xdr:nvSpPr>
        <xdr:cNvPr id="367" name="楕円 366"/>
        <xdr:cNvSpPr/>
      </xdr:nvSpPr>
      <xdr:spPr>
        <a:xfrm>
          <a:off x="8699500" y="95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26456</xdr:rowOff>
    </xdr:from>
    <xdr:ext cx="534377" cy="259045"/>
    <xdr:sp macro="" textlink="">
      <xdr:nvSpPr>
        <xdr:cNvPr id="368" name="テキスト ボックス 367"/>
        <xdr:cNvSpPr txBox="1"/>
      </xdr:nvSpPr>
      <xdr:spPr>
        <a:xfrm>
          <a:off x="8483111" y="928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12313</xdr:rowOff>
    </xdr:from>
    <xdr:to>
      <xdr:col>41</xdr:col>
      <xdr:colOff>101600</xdr:colOff>
      <xdr:row>56</xdr:row>
      <xdr:rowOff>113913</xdr:rowOff>
    </xdr:to>
    <xdr:sp macro="" textlink="">
      <xdr:nvSpPr>
        <xdr:cNvPr id="369" name="楕円 368"/>
        <xdr:cNvSpPr/>
      </xdr:nvSpPr>
      <xdr:spPr>
        <a:xfrm>
          <a:off x="7810500" y="96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130440</xdr:rowOff>
    </xdr:from>
    <xdr:ext cx="534377" cy="259045"/>
    <xdr:sp macro="" textlink="">
      <xdr:nvSpPr>
        <xdr:cNvPr id="370" name="テキスト ボックス 369"/>
        <xdr:cNvSpPr txBox="1"/>
      </xdr:nvSpPr>
      <xdr:spPr>
        <a:xfrm>
          <a:off x="7594111" y="93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114200</xdr:rowOff>
    </xdr:from>
    <xdr:to>
      <xdr:col>36</xdr:col>
      <xdr:colOff>165100</xdr:colOff>
      <xdr:row>57</xdr:row>
      <xdr:rowOff>44350</xdr:rowOff>
    </xdr:to>
    <xdr:sp macro="" textlink="">
      <xdr:nvSpPr>
        <xdr:cNvPr id="371" name="楕円 370"/>
        <xdr:cNvSpPr/>
      </xdr:nvSpPr>
      <xdr:spPr>
        <a:xfrm>
          <a:off x="6921500" y="97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35477</xdr:rowOff>
    </xdr:from>
    <xdr:ext cx="534377" cy="259045"/>
    <xdr:sp macro="" textlink="">
      <xdr:nvSpPr>
        <xdr:cNvPr id="372" name="テキスト ボックス 371"/>
        <xdr:cNvSpPr txBox="1"/>
      </xdr:nvSpPr>
      <xdr:spPr>
        <a:xfrm>
          <a:off x="6705111" y="98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5299</xdr:rowOff>
    </xdr:from>
    <xdr:to>
      <xdr:col>55</xdr:col>
      <xdr:colOff>0</xdr:colOff>
      <xdr:row>79</xdr:row>
      <xdr:rowOff>44450</xdr:rowOff>
    </xdr:to>
    <xdr:cxnSp macro="">
      <xdr:nvCxnSpPr>
        <xdr:cNvPr id="401" name="直線コネクタ 400"/>
        <xdr:cNvCxnSpPr/>
      </xdr:nvCxnSpPr>
      <xdr:spPr>
        <a:xfrm>
          <a:off x="9639300" y="13549849"/>
          <a:ext cx="838200" cy="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5299</xdr:rowOff>
    </xdr:from>
    <xdr:to>
      <xdr:col>50</xdr:col>
      <xdr:colOff>114300</xdr:colOff>
      <xdr:row>79</xdr:row>
      <xdr:rowOff>24631</xdr:rowOff>
    </xdr:to>
    <xdr:cxnSp macro="">
      <xdr:nvCxnSpPr>
        <xdr:cNvPr id="404" name="直線コネクタ 403"/>
        <xdr:cNvCxnSpPr/>
      </xdr:nvCxnSpPr>
      <xdr:spPr>
        <a:xfrm flipV="1">
          <a:off x="8750300" y="13549849"/>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24631</xdr:rowOff>
    </xdr:from>
    <xdr:to>
      <xdr:col>45</xdr:col>
      <xdr:colOff>177800</xdr:colOff>
      <xdr:row>79</xdr:row>
      <xdr:rowOff>41737</xdr:rowOff>
    </xdr:to>
    <xdr:cxnSp macro="">
      <xdr:nvCxnSpPr>
        <xdr:cNvPr id="407" name="直線コネクタ 406"/>
        <xdr:cNvCxnSpPr/>
      </xdr:nvCxnSpPr>
      <xdr:spPr>
        <a:xfrm flipV="1">
          <a:off x="7861300" y="13569181"/>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39824</xdr:rowOff>
    </xdr:from>
    <xdr:to>
      <xdr:col>41</xdr:col>
      <xdr:colOff>50800</xdr:colOff>
      <xdr:row>79</xdr:row>
      <xdr:rowOff>41737</xdr:rowOff>
    </xdr:to>
    <xdr:cxnSp macro="">
      <xdr:nvCxnSpPr>
        <xdr:cNvPr id="410" name="直線コネクタ 409"/>
        <xdr:cNvCxnSpPr/>
      </xdr:nvCxnSpPr>
      <xdr:spPr>
        <a:xfrm>
          <a:off x="6972300" y="13584374"/>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0" name="楕円 41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125949</xdr:rowOff>
    </xdr:from>
    <xdr:to>
      <xdr:col>50</xdr:col>
      <xdr:colOff>165100</xdr:colOff>
      <xdr:row>79</xdr:row>
      <xdr:rowOff>56099</xdr:rowOff>
    </xdr:to>
    <xdr:sp macro="" textlink="">
      <xdr:nvSpPr>
        <xdr:cNvPr id="422" name="楕円 421"/>
        <xdr:cNvSpPr/>
      </xdr:nvSpPr>
      <xdr:spPr>
        <a:xfrm>
          <a:off x="9588500" y="134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47226</xdr:rowOff>
    </xdr:from>
    <xdr:ext cx="469744" cy="259045"/>
    <xdr:sp macro="" textlink="">
      <xdr:nvSpPr>
        <xdr:cNvPr id="423" name="テキスト ボックス 422"/>
        <xdr:cNvSpPr txBox="1"/>
      </xdr:nvSpPr>
      <xdr:spPr>
        <a:xfrm>
          <a:off x="9404428" y="1359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145281</xdr:rowOff>
    </xdr:from>
    <xdr:to>
      <xdr:col>46</xdr:col>
      <xdr:colOff>38100</xdr:colOff>
      <xdr:row>79</xdr:row>
      <xdr:rowOff>75431</xdr:rowOff>
    </xdr:to>
    <xdr:sp macro="" textlink="">
      <xdr:nvSpPr>
        <xdr:cNvPr id="424" name="楕円 423"/>
        <xdr:cNvSpPr/>
      </xdr:nvSpPr>
      <xdr:spPr>
        <a:xfrm>
          <a:off x="8699500" y="135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66558</xdr:rowOff>
    </xdr:from>
    <xdr:ext cx="469744" cy="259045"/>
    <xdr:sp macro="" textlink="">
      <xdr:nvSpPr>
        <xdr:cNvPr id="425" name="テキスト ボックス 424"/>
        <xdr:cNvSpPr txBox="1"/>
      </xdr:nvSpPr>
      <xdr:spPr>
        <a:xfrm>
          <a:off x="8515428" y="1361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162387</xdr:rowOff>
    </xdr:from>
    <xdr:to>
      <xdr:col>41</xdr:col>
      <xdr:colOff>101600</xdr:colOff>
      <xdr:row>79</xdr:row>
      <xdr:rowOff>92537</xdr:rowOff>
    </xdr:to>
    <xdr:sp macro="" textlink="">
      <xdr:nvSpPr>
        <xdr:cNvPr id="426" name="楕円 425"/>
        <xdr:cNvSpPr/>
      </xdr:nvSpPr>
      <xdr:spPr>
        <a:xfrm>
          <a:off x="7810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83664</xdr:rowOff>
    </xdr:from>
    <xdr:ext cx="378565" cy="259045"/>
    <xdr:sp macro="" textlink="">
      <xdr:nvSpPr>
        <xdr:cNvPr id="427" name="テキスト ボックス 426"/>
        <xdr:cNvSpPr txBox="1"/>
      </xdr:nvSpPr>
      <xdr:spPr>
        <a:xfrm>
          <a:off x="7672017" y="1362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160474</xdr:rowOff>
    </xdr:from>
    <xdr:to>
      <xdr:col>36</xdr:col>
      <xdr:colOff>165100</xdr:colOff>
      <xdr:row>79</xdr:row>
      <xdr:rowOff>90624</xdr:rowOff>
    </xdr:to>
    <xdr:sp macro="" textlink="">
      <xdr:nvSpPr>
        <xdr:cNvPr id="428" name="楕円 427"/>
        <xdr:cNvSpPr/>
      </xdr:nvSpPr>
      <xdr:spPr>
        <a:xfrm>
          <a:off x="6921500" y="135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81751</xdr:rowOff>
    </xdr:from>
    <xdr:ext cx="378565" cy="259045"/>
    <xdr:sp macro="" textlink="">
      <xdr:nvSpPr>
        <xdr:cNvPr id="429" name="テキスト ボックス 428"/>
        <xdr:cNvSpPr txBox="1"/>
      </xdr:nvSpPr>
      <xdr:spPr>
        <a:xfrm>
          <a:off x="6783017" y="1362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67055</xdr:rowOff>
    </xdr:from>
    <xdr:to>
      <xdr:col>54</xdr:col>
      <xdr:colOff>189865</xdr:colOff>
      <xdr:row>98</xdr:row>
      <xdr:rowOff>166185</xdr:rowOff>
    </xdr:to>
    <xdr:cxnSp macro="">
      <xdr:nvCxnSpPr>
        <xdr:cNvPr id="455" name="直線コネクタ 454"/>
        <xdr:cNvCxnSpPr/>
      </xdr:nvCxnSpPr>
      <xdr:spPr>
        <a:xfrm flipV="1">
          <a:off x="10475595" y="16011905"/>
          <a:ext cx="1270" cy="95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170012</xdr:rowOff>
    </xdr:from>
    <xdr:ext cx="469744" cy="259045"/>
    <xdr:sp macro="" textlink="">
      <xdr:nvSpPr>
        <xdr:cNvPr id="456" name="普通建設事業費 （ うち更新整備　）最小値テキスト"/>
        <xdr:cNvSpPr txBox="1"/>
      </xdr:nvSpPr>
      <xdr:spPr>
        <a:xfrm>
          <a:off x="10528300" y="1697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166185</xdr:rowOff>
    </xdr:from>
    <xdr:to>
      <xdr:col>55</xdr:col>
      <xdr:colOff>88900</xdr:colOff>
      <xdr:row>98</xdr:row>
      <xdr:rowOff>166185</xdr:rowOff>
    </xdr:to>
    <xdr:cxnSp macro="">
      <xdr:nvCxnSpPr>
        <xdr:cNvPr id="457" name="直線コネクタ 456"/>
        <xdr:cNvCxnSpPr/>
      </xdr:nvCxnSpPr>
      <xdr:spPr>
        <a:xfrm>
          <a:off x="10388600" y="1696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13732</xdr:rowOff>
    </xdr:from>
    <xdr:ext cx="534377" cy="259045"/>
    <xdr:sp macro="" textlink="">
      <xdr:nvSpPr>
        <xdr:cNvPr id="458" name="普通建設事業費 （ うち更新整備　）最大値テキスト"/>
        <xdr:cNvSpPr txBox="1"/>
      </xdr:nvSpPr>
      <xdr:spPr>
        <a:xfrm>
          <a:off x="10528300" y="157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67055</xdr:rowOff>
    </xdr:from>
    <xdr:to>
      <xdr:col>55</xdr:col>
      <xdr:colOff>88900</xdr:colOff>
      <xdr:row>93</xdr:row>
      <xdr:rowOff>67055</xdr:rowOff>
    </xdr:to>
    <xdr:cxnSp macro="">
      <xdr:nvCxnSpPr>
        <xdr:cNvPr id="459" name="直線コネクタ 458"/>
        <xdr:cNvCxnSpPr/>
      </xdr:nvCxnSpPr>
      <xdr:spPr>
        <a:xfrm>
          <a:off x="10388600" y="16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96120</xdr:rowOff>
    </xdr:from>
    <xdr:to>
      <xdr:col>55</xdr:col>
      <xdr:colOff>0</xdr:colOff>
      <xdr:row>95</xdr:row>
      <xdr:rowOff>7455</xdr:rowOff>
    </xdr:to>
    <xdr:cxnSp macro="">
      <xdr:nvCxnSpPr>
        <xdr:cNvPr id="460" name="直線コネクタ 459"/>
        <xdr:cNvCxnSpPr/>
      </xdr:nvCxnSpPr>
      <xdr:spPr>
        <a:xfrm>
          <a:off x="9639300" y="15526620"/>
          <a:ext cx="838200" cy="76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103283</xdr:rowOff>
    </xdr:from>
    <xdr:ext cx="534377" cy="259045"/>
    <xdr:sp macro="" textlink="">
      <xdr:nvSpPr>
        <xdr:cNvPr id="461" name="普通建設事業費 （ うち更新整備　）平均値テキスト"/>
        <xdr:cNvSpPr txBox="1"/>
      </xdr:nvSpPr>
      <xdr:spPr>
        <a:xfrm>
          <a:off x="10528300" y="1656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124856</xdr:rowOff>
    </xdr:from>
    <xdr:to>
      <xdr:col>55</xdr:col>
      <xdr:colOff>50800</xdr:colOff>
      <xdr:row>97</xdr:row>
      <xdr:rowOff>55006</xdr:rowOff>
    </xdr:to>
    <xdr:sp macro="" textlink="">
      <xdr:nvSpPr>
        <xdr:cNvPr id="462" name="フローチャート: 判断 461"/>
        <xdr:cNvSpPr/>
      </xdr:nvSpPr>
      <xdr:spPr>
        <a:xfrm>
          <a:off x="10426700" y="1658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96120</xdr:rowOff>
    </xdr:from>
    <xdr:to>
      <xdr:col>50</xdr:col>
      <xdr:colOff>114300</xdr:colOff>
      <xdr:row>94</xdr:row>
      <xdr:rowOff>58710</xdr:rowOff>
    </xdr:to>
    <xdr:cxnSp macro="">
      <xdr:nvCxnSpPr>
        <xdr:cNvPr id="463" name="直線コネクタ 462"/>
        <xdr:cNvCxnSpPr/>
      </xdr:nvCxnSpPr>
      <xdr:spPr>
        <a:xfrm flipV="1">
          <a:off x="8750300" y="15526620"/>
          <a:ext cx="889000" cy="64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46430</xdr:rowOff>
    </xdr:from>
    <xdr:to>
      <xdr:col>50</xdr:col>
      <xdr:colOff>165100</xdr:colOff>
      <xdr:row>96</xdr:row>
      <xdr:rowOff>148030</xdr:rowOff>
    </xdr:to>
    <xdr:sp macro="" textlink="">
      <xdr:nvSpPr>
        <xdr:cNvPr id="464" name="フローチャート: 判断 463"/>
        <xdr:cNvSpPr/>
      </xdr:nvSpPr>
      <xdr:spPr>
        <a:xfrm>
          <a:off x="95885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139157</xdr:rowOff>
    </xdr:from>
    <xdr:ext cx="534377" cy="259045"/>
    <xdr:sp macro="" textlink="">
      <xdr:nvSpPr>
        <xdr:cNvPr id="465" name="テキスト ボックス 464"/>
        <xdr:cNvSpPr txBox="1"/>
      </xdr:nvSpPr>
      <xdr:spPr>
        <a:xfrm>
          <a:off x="9372111" y="165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58710</xdr:rowOff>
    </xdr:from>
    <xdr:to>
      <xdr:col>45</xdr:col>
      <xdr:colOff>177800</xdr:colOff>
      <xdr:row>95</xdr:row>
      <xdr:rowOff>91546</xdr:rowOff>
    </xdr:to>
    <xdr:cxnSp macro="">
      <xdr:nvCxnSpPr>
        <xdr:cNvPr id="466" name="直線コネクタ 465"/>
        <xdr:cNvCxnSpPr/>
      </xdr:nvCxnSpPr>
      <xdr:spPr>
        <a:xfrm flipV="1">
          <a:off x="7861300" y="16175010"/>
          <a:ext cx="889000" cy="20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114488</xdr:rowOff>
    </xdr:from>
    <xdr:to>
      <xdr:col>46</xdr:col>
      <xdr:colOff>38100</xdr:colOff>
      <xdr:row>97</xdr:row>
      <xdr:rowOff>44638</xdr:rowOff>
    </xdr:to>
    <xdr:sp macro="" textlink="">
      <xdr:nvSpPr>
        <xdr:cNvPr id="467" name="フローチャート: 判断 466"/>
        <xdr:cNvSpPr/>
      </xdr:nvSpPr>
      <xdr:spPr>
        <a:xfrm>
          <a:off x="8699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35765</xdr:rowOff>
    </xdr:from>
    <xdr:ext cx="534377" cy="259045"/>
    <xdr:sp macro="" textlink="">
      <xdr:nvSpPr>
        <xdr:cNvPr id="468" name="テキスト ボックス 467"/>
        <xdr:cNvSpPr txBox="1"/>
      </xdr:nvSpPr>
      <xdr:spPr>
        <a:xfrm>
          <a:off x="8483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91546</xdr:rowOff>
    </xdr:from>
    <xdr:to>
      <xdr:col>41</xdr:col>
      <xdr:colOff>50800</xdr:colOff>
      <xdr:row>97</xdr:row>
      <xdr:rowOff>10623</xdr:rowOff>
    </xdr:to>
    <xdr:cxnSp macro="">
      <xdr:nvCxnSpPr>
        <xdr:cNvPr id="469" name="直線コネクタ 468"/>
        <xdr:cNvCxnSpPr/>
      </xdr:nvCxnSpPr>
      <xdr:spPr>
        <a:xfrm flipV="1">
          <a:off x="6972300" y="16379296"/>
          <a:ext cx="889000" cy="2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20762</xdr:rowOff>
    </xdr:from>
    <xdr:to>
      <xdr:col>41</xdr:col>
      <xdr:colOff>101600</xdr:colOff>
      <xdr:row>97</xdr:row>
      <xdr:rowOff>122362</xdr:rowOff>
    </xdr:to>
    <xdr:sp macro="" textlink="">
      <xdr:nvSpPr>
        <xdr:cNvPr id="470" name="フローチャート: 判断 469"/>
        <xdr:cNvSpPr/>
      </xdr:nvSpPr>
      <xdr:spPr>
        <a:xfrm>
          <a:off x="7810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113489</xdr:rowOff>
    </xdr:from>
    <xdr:ext cx="534377" cy="259045"/>
    <xdr:sp macro="" textlink="">
      <xdr:nvSpPr>
        <xdr:cNvPr id="471" name="テキスト ボックス 470"/>
        <xdr:cNvSpPr txBox="1"/>
      </xdr:nvSpPr>
      <xdr:spPr>
        <a:xfrm>
          <a:off x="7594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31310</xdr:rowOff>
    </xdr:from>
    <xdr:to>
      <xdr:col>36</xdr:col>
      <xdr:colOff>165100</xdr:colOff>
      <xdr:row>96</xdr:row>
      <xdr:rowOff>132910</xdr:rowOff>
    </xdr:to>
    <xdr:sp macro="" textlink="">
      <xdr:nvSpPr>
        <xdr:cNvPr id="472" name="フローチャート: 判断 471"/>
        <xdr:cNvSpPr/>
      </xdr:nvSpPr>
      <xdr:spPr>
        <a:xfrm>
          <a:off x="6921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149437</xdr:rowOff>
    </xdr:from>
    <xdr:ext cx="534377" cy="259045"/>
    <xdr:sp macro="" textlink="">
      <xdr:nvSpPr>
        <xdr:cNvPr id="473" name="テキスト ボックス 472"/>
        <xdr:cNvSpPr txBox="1"/>
      </xdr:nvSpPr>
      <xdr:spPr>
        <a:xfrm>
          <a:off x="6705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128105</xdr:rowOff>
    </xdr:from>
    <xdr:to>
      <xdr:col>55</xdr:col>
      <xdr:colOff>50800</xdr:colOff>
      <xdr:row>95</xdr:row>
      <xdr:rowOff>58255</xdr:rowOff>
    </xdr:to>
    <xdr:sp macro="" textlink="">
      <xdr:nvSpPr>
        <xdr:cNvPr id="479" name="楕円 478"/>
        <xdr:cNvSpPr/>
      </xdr:nvSpPr>
      <xdr:spPr>
        <a:xfrm>
          <a:off x="10426700" y="162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150982</xdr:rowOff>
    </xdr:from>
    <xdr:ext cx="534377" cy="259045"/>
    <xdr:sp macro="" textlink="">
      <xdr:nvSpPr>
        <xdr:cNvPr id="480" name="普通建設事業費 （ うち更新整備　）該当値テキスト"/>
        <xdr:cNvSpPr txBox="1"/>
      </xdr:nvSpPr>
      <xdr:spPr>
        <a:xfrm>
          <a:off x="10528300" y="160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45320</xdr:rowOff>
    </xdr:from>
    <xdr:to>
      <xdr:col>50</xdr:col>
      <xdr:colOff>165100</xdr:colOff>
      <xdr:row>90</xdr:row>
      <xdr:rowOff>146920</xdr:rowOff>
    </xdr:to>
    <xdr:sp macro="" textlink="">
      <xdr:nvSpPr>
        <xdr:cNvPr id="481" name="楕円 480"/>
        <xdr:cNvSpPr/>
      </xdr:nvSpPr>
      <xdr:spPr>
        <a:xfrm>
          <a:off x="9588500" y="154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163447</xdr:rowOff>
    </xdr:from>
    <xdr:ext cx="534377" cy="259045"/>
    <xdr:sp macro="" textlink="">
      <xdr:nvSpPr>
        <xdr:cNvPr id="482" name="テキスト ボックス 481"/>
        <xdr:cNvSpPr txBox="1"/>
      </xdr:nvSpPr>
      <xdr:spPr>
        <a:xfrm>
          <a:off x="9372111" y="152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7910</xdr:rowOff>
    </xdr:from>
    <xdr:to>
      <xdr:col>46</xdr:col>
      <xdr:colOff>38100</xdr:colOff>
      <xdr:row>94</xdr:row>
      <xdr:rowOff>109510</xdr:rowOff>
    </xdr:to>
    <xdr:sp macro="" textlink="">
      <xdr:nvSpPr>
        <xdr:cNvPr id="483" name="楕円 482"/>
        <xdr:cNvSpPr/>
      </xdr:nvSpPr>
      <xdr:spPr>
        <a:xfrm>
          <a:off x="8699500" y="161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126037</xdr:rowOff>
    </xdr:from>
    <xdr:ext cx="534377" cy="259045"/>
    <xdr:sp macro="" textlink="">
      <xdr:nvSpPr>
        <xdr:cNvPr id="484" name="テキスト ボックス 483"/>
        <xdr:cNvSpPr txBox="1"/>
      </xdr:nvSpPr>
      <xdr:spPr>
        <a:xfrm>
          <a:off x="8483111" y="158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40746</xdr:rowOff>
    </xdr:from>
    <xdr:to>
      <xdr:col>41</xdr:col>
      <xdr:colOff>101600</xdr:colOff>
      <xdr:row>95</xdr:row>
      <xdr:rowOff>142346</xdr:rowOff>
    </xdr:to>
    <xdr:sp macro="" textlink="">
      <xdr:nvSpPr>
        <xdr:cNvPr id="485" name="楕円 484"/>
        <xdr:cNvSpPr/>
      </xdr:nvSpPr>
      <xdr:spPr>
        <a:xfrm>
          <a:off x="7810500" y="163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158873</xdr:rowOff>
    </xdr:from>
    <xdr:ext cx="534377" cy="259045"/>
    <xdr:sp macro="" textlink="">
      <xdr:nvSpPr>
        <xdr:cNvPr id="486" name="テキスト ボックス 485"/>
        <xdr:cNvSpPr txBox="1"/>
      </xdr:nvSpPr>
      <xdr:spPr>
        <a:xfrm>
          <a:off x="7594111" y="161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131273</xdr:rowOff>
    </xdr:from>
    <xdr:to>
      <xdr:col>36</xdr:col>
      <xdr:colOff>165100</xdr:colOff>
      <xdr:row>97</xdr:row>
      <xdr:rowOff>61423</xdr:rowOff>
    </xdr:to>
    <xdr:sp macro="" textlink="">
      <xdr:nvSpPr>
        <xdr:cNvPr id="487" name="楕円 486"/>
        <xdr:cNvSpPr/>
      </xdr:nvSpPr>
      <xdr:spPr>
        <a:xfrm>
          <a:off x="6921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52550</xdr:rowOff>
    </xdr:from>
    <xdr:ext cx="534377" cy="259045"/>
    <xdr:sp macro="" textlink="">
      <xdr:nvSpPr>
        <xdr:cNvPr id="488" name="テキスト ボックス 487"/>
        <xdr:cNvSpPr txBox="1"/>
      </xdr:nvSpPr>
      <xdr:spPr>
        <a:xfrm>
          <a:off x="6705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37821</xdr:rowOff>
    </xdr:from>
    <xdr:to>
      <xdr:col>85</xdr:col>
      <xdr:colOff>127000</xdr:colOff>
      <xdr:row>39</xdr:row>
      <xdr:rowOff>41631</xdr:rowOff>
    </xdr:to>
    <xdr:cxnSp macro="">
      <xdr:nvCxnSpPr>
        <xdr:cNvPr id="517" name="直線コネクタ 516"/>
        <xdr:cNvCxnSpPr/>
      </xdr:nvCxnSpPr>
      <xdr:spPr>
        <a:xfrm flipV="1">
          <a:off x="15481300" y="672437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19647</xdr:rowOff>
    </xdr:from>
    <xdr:to>
      <xdr:col>81</xdr:col>
      <xdr:colOff>50800</xdr:colOff>
      <xdr:row>39</xdr:row>
      <xdr:rowOff>41631</xdr:rowOff>
    </xdr:to>
    <xdr:cxnSp macro="">
      <xdr:nvCxnSpPr>
        <xdr:cNvPr id="520" name="直線コネクタ 519"/>
        <xdr:cNvCxnSpPr/>
      </xdr:nvCxnSpPr>
      <xdr:spPr>
        <a:xfrm>
          <a:off x="14592300" y="6706197"/>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165836</xdr:rowOff>
    </xdr:from>
    <xdr:to>
      <xdr:col>76</xdr:col>
      <xdr:colOff>114300</xdr:colOff>
      <xdr:row>39</xdr:row>
      <xdr:rowOff>19647</xdr:rowOff>
    </xdr:to>
    <xdr:cxnSp macro="">
      <xdr:nvCxnSpPr>
        <xdr:cNvPr id="523" name="直線コネクタ 522"/>
        <xdr:cNvCxnSpPr/>
      </xdr:nvCxnSpPr>
      <xdr:spPr>
        <a:xfrm>
          <a:off x="13703300" y="668093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165836</xdr:rowOff>
    </xdr:from>
    <xdr:to>
      <xdr:col>71</xdr:col>
      <xdr:colOff>177800</xdr:colOff>
      <xdr:row>39</xdr:row>
      <xdr:rowOff>34772</xdr:rowOff>
    </xdr:to>
    <xdr:cxnSp macro="">
      <xdr:nvCxnSpPr>
        <xdr:cNvPr id="526" name="直線コネクタ 525"/>
        <xdr:cNvCxnSpPr/>
      </xdr:nvCxnSpPr>
      <xdr:spPr>
        <a:xfrm flipV="1">
          <a:off x="12814300" y="66809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8" name="テキスト ボックス 527"/>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158471</xdr:rowOff>
    </xdr:from>
    <xdr:to>
      <xdr:col>85</xdr:col>
      <xdr:colOff>177800</xdr:colOff>
      <xdr:row>39</xdr:row>
      <xdr:rowOff>88621</xdr:rowOff>
    </xdr:to>
    <xdr:sp macro="" textlink="">
      <xdr:nvSpPr>
        <xdr:cNvPr id="536" name="楕円 535"/>
        <xdr:cNvSpPr/>
      </xdr:nvSpPr>
      <xdr:spPr>
        <a:xfrm>
          <a:off x="16268700" y="66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378565" cy="259045"/>
    <xdr:sp macro="" textlink="">
      <xdr:nvSpPr>
        <xdr:cNvPr id="537" name="災害復旧事業費該当値テキスト"/>
        <xdr:cNvSpPr txBox="1"/>
      </xdr:nvSpPr>
      <xdr:spPr>
        <a:xfrm>
          <a:off x="16370300" y="663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162281</xdr:rowOff>
    </xdr:from>
    <xdr:to>
      <xdr:col>81</xdr:col>
      <xdr:colOff>101600</xdr:colOff>
      <xdr:row>39</xdr:row>
      <xdr:rowOff>92431</xdr:rowOff>
    </xdr:to>
    <xdr:sp macro="" textlink="">
      <xdr:nvSpPr>
        <xdr:cNvPr id="538" name="楕円 537"/>
        <xdr:cNvSpPr/>
      </xdr:nvSpPr>
      <xdr:spPr>
        <a:xfrm>
          <a:off x="15430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83558</xdr:rowOff>
    </xdr:from>
    <xdr:ext cx="313932" cy="259045"/>
    <xdr:sp macro="" textlink="">
      <xdr:nvSpPr>
        <xdr:cNvPr id="539" name="テキスト ボックス 538"/>
        <xdr:cNvSpPr txBox="1"/>
      </xdr:nvSpPr>
      <xdr:spPr>
        <a:xfrm>
          <a:off x="15324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140297</xdr:rowOff>
    </xdr:from>
    <xdr:to>
      <xdr:col>76</xdr:col>
      <xdr:colOff>165100</xdr:colOff>
      <xdr:row>39</xdr:row>
      <xdr:rowOff>70447</xdr:rowOff>
    </xdr:to>
    <xdr:sp macro="" textlink="">
      <xdr:nvSpPr>
        <xdr:cNvPr id="540" name="楕円 539"/>
        <xdr:cNvSpPr/>
      </xdr:nvSpPr>
      <xdr:spPr>
        <a:xfrm>
          <a:off x="14541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61574</xdr:rowOff>
    </xdr:from>
    <xdr:ext cx="378565" cy="259045"/>
    <xdr:sp macro="" textlink="">
      <xdr:nvSpPr>
        <xdr:cNvPr id="541" name="テキスト ボックス 540"/>
        <xdr:cNvSpPr txBox="1"/>
      </xdr:nvSpPr>
      <xdr:spPr>
        <a:xfrm>
          <a:off x="14403017" y="674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115036</xdr:rowOff>
    </xdr:from>
    <xdr:to>
      <xdr:col>72</xdr:col>
      <xdr:colOff>38100</xdr:colOff>
      <xdr:row>39</xdr:row>
      <xdr:rowOff>45186</xdr:rowOff>
    </xdr:to>
    <xdr:sp macro="" textlink="">
      <xdr:nvSpPr>
        <xdr:cNvPr id="542" name="楕円 541"/>
        <xdr:cNvSpPr/>
      </xdr:nvSpPr>
      <xdr:spPr>
        <a:xfrm>
          <a:off x="13652500" y="66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61714</xdr:rowOff>
    </xdr:from>
    <xdr:ext cx="469744" cy="259045"/>
    <xdr:sp macro="" textlink="">
      <xdr:nvSpPr>
        <xdr:cNvPr id="543" name="テキスト ボックス 542"/>
        <xdr:cNvSpPr txBox="1"/>
      </xdr:nvSpPr>
      <xdr:spPr>
        <a:xfrm>
          <a:off x="13468428" y="64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155422</xdr:rowOff>
    </xdr:from>
    <xdr:to>
      <xdr:col>67</xdr:col>
      <xdr:colOff>101600</xdr:colOff>
      <xdr:row>39</xdr:row>
      <xdr:rowOff>85572</xdr:rowOff>
    </xdr:to>
    <xdr:sp macro="" textlink="">
      <xdr:nvSpPr>
        <xdr:cNvPr id="544" name="楕円 543"/>
        <xdr:cNvSpPr/>
      </xdr:nvSpPr>
      <xdr:spPr>
        <a:xfrm>
          <a:off x="12763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76699</xdr:rowOff>
    </xdr:from>
    <xdr:ext cx="378565" cy="259045"/>
    <xdr:sp macro="" textlink="">
      <xdr:nvSpPr>
        <xdr:cNvPr id="545" name="テキスト ボックス 544"/>
        <xdr:cNvSpPr txBox="1"/>
      </xdr:nvSpPr>
      <xdr:spPr>
        <a:xfrm>
          <a:off x="12625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46268</xdr:rowOff>
    </xdr:from>
    <xdr:to>
      <xdr:col>85</xdr:col>
      <xdr:colOff>127000</xdr:colOff>
      <xdr:row>76</xdr:row>
      <xdr:rowOff>55586</xdr:rowOff>
    </xdr:to>
    <xdr:cxnSp macro="">
      <xdr:nvCxnSpPr>
        <xdr:cNvPr id="625" name="直線コネクタ 624"/>
        <xdr:cNvCxnSpPr/>
      </xdr:nvCxnSpPr>
      <xdr:spPr>
        <a:xfrm flipV="1">
          <a:off x="15481300" y="13076468"/>
          <a:ext cx="8382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6" name="公債費平均値テキスト"/>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55586</xdr:rowOff>
    </xdr:from>
    <xdr:to>
      <xdr:col>81</xdr:col>
      <xdr:colOff>50800</xdr:colOff>
      <xdr:row>76</xdr:row>
      <xdr:rowOff>83747</xdr:rowOff>
    </xdr:to>
    <xdr:cxnSp macro="">
      <xdr:nvCxnSpPr>
        <xdr:cNvPr id="628" name="直線コネクタ 627"/>
        <xdr:cNvCxnSpPr/>
      </xdr:nvCxnSpPr>
      <xdr:spPr>
        <a:xfrm flipV="1">
          <a:off x="14592300" y="13085786"/>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30" name="テキスト ボックス 629"/>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83747</xdr:rowOff>
    </xdr:from>
    <xdr:to>
      <xdr:col>76</xdr:col>
      <xdr:colOff>114300</xdr:colOff>
      <xdr:row>76</xdr:row>
      <xdr:rowOff>119115</xdr:rowOff>
    </xdr:to>
    <xdr:cxnSp macro="">
      <xdr:nvCxnSpPr>
        <xdr:cNvPr id="631" name="直線コネクタ 630"/>
        <xdr:cNvCxnSpPr/>
      </xdr:nvCxnSpPr>
      <xdr:spPr>
        <a:xfrm flipV="1">
          <a:off x="13703300" y="13113947"/>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3" name="テキスト ボックス 632"/>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119115</xdr:rowOff>
    </xdr:from>
    <xdr:to>
      <xdr:col>71</xdr:col>
      <xdr:colOff>177800</xdr:colOff>
      <xdr:row>76</xdr:row>
      <xdr:rowOff>169222</xdr:rowOff>
    </xdr:to>
    <xdr:cxnSp macro="">
      <xdr:nvCxnSpPr>
        <xdr:cNvPr id="634" name="直線コネクタ 633"/>
        <xdr:cNvCxnSpPr/>
      </xdr:nvCxnSpPr>
      <xdr:spPr>
        <a:xfrm flipV="1">
          <a:off x="12814300" y="13149315"/>
          <a:ext cx="889000" cy="5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6" name="テキスト ボックス 635"/>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8" name="テキスト ボックス 637"/>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166918</xdr:rowOff>
    </xdr:from>
    <xdr:to>
      <xdr:col>85</xdr:col>
      <xdr:colOff>177800</xdr:colOff>
      <xdr:row>76</xdr:row>
      <xdr:rowOff>97068</xdr:rowOff>
    </xdr:to>
    <xdr:sp macro="" textlink="">
      <xdr:nvSpPr>
        <xdr:cNvPr id="644" name="楕円 643"/>
        <xdr:cNvSpPr/>
      </xdr:nvSpPr>
      <xdr:spPr>
        <a:xfrm>
          <a:off x="16268700" y="130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18345</xdr:rowOff>
    </xdr:from>
    <xdr:ext cx="534377" cy="259045"/>
    <xdr:sp macro="" textlink="">
      <xdr:nvSpPr>
        <xdr:cNvPr id="645" name="公債費該当値テキスト"/>
        <xdr:cNvSpPr txBox="1"/>
      </xdr:nvSpPr>
      <xdr:spPr>
        <a:xfrm>
          <a:off x="16370300" y="128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4786</xdr:rowOff>
    </xdr:from>
    <xdr:to>
      <xdr:col>81</xdr:col>
      <xdr:colOff>101600</xdr:colOff>
      <xdr:row>76</xdr:row>
      <xdr:rowOff>106386</xdr:rowOff>
    </xdr:to>
    <xdr:sp macro="" textlink="">
      <xdr:nvSpPr>
        <xdr:cNvPr id="646" name="楕円 645"/>
        <xdr:cNvSpPr/>
      </xdr:nvSpPr>
      <xdr:spPr>
        <a:xfrm>
          <a:off x="15430500" y="130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122913</xdr:rowOff>
    </xdr:from>
    <xdr:ext cx="534377" cy="259045"/>
    <xdr:sp macro="" textlink="">
      <xdr:nvSpPr>
        <xdr:cNvPr id="647" name="テキスト ボックス 646"/>
        <xdr:cNvSpPr txBox="1"/>
      </xdr:nvSpPr>
      <xdr:spPr>
        <a:xfrm>
          <a:off x="15214111" y="128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32947</xdr:rowOff>
    </xdr:from>
    <xdr:to>
      <xdr:col>76</xdr:col>
      <xdr:colOff>165100</xdr:colOff>
      <xdr:row>76</xdr:row>
      <xdr:rowOff>134547</xdr:rowOff>
    </xdr:to>
    <xdr:sp macro="" textlink="">
      <xdr:nvSpPr>
        <xdr:cNvPr id="648" name="楕円 647"/>
        <xdr:cNvSpPr/>
      </xdr:nvSpPr>
      <xdr:spPr>
        <a:xfrm>
          <a:off x="14541500" y="130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151075</xdr:rowOff>
    </xdr:from>
    <xdr:ext cx="534377" cy="259045"/>
    <xdr:sp macro="" textlink="">
      <xdr:nvSpPr>
        <xdr:cNvPr id="649" name="テキスト ボックス 648"/>
        <xdr:cNvSpPr txBox="1"/>
      </xdr:nvSpPr>
      <xdr:spPr>
        <a:xfrm>
          <a:off x="14325111" y="128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68315</xdr:rowOff>
    </xdr:from>
    <xdr:to>
      <xdr:col>72</xdr:col>
      <xdr:colOff>38100</xdr:colOff>
      <xdr:row>76</xdr:row>
      <xdr:rowOff>169915</xdr:rowOff>
    </xdr:to>
    <xdr:sp macro="" textlink="">
      <xdr:nvSpPr>
        <xdr:cNvPr id="650" name="楕円 649"/>
        <xdr:cNvSpPr/>
      </xdr:nvSpPr>
      <xdr:spPr>
        <a:xfrm>
          <a:off x="13652500" y="13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14992</xdr:rowOff>
    </xdr:from>
    <xdr:ext cx="534377" cy="259045"/>
    <xdr:sp macro="" textlink="">
      <xdr:nvSpPr>
        <xdr:cNvPr id="651" name="テキスト ボックス 650"/>
        <xdr:cNvSpPr txBox="1"/>
      </xdr:nvSpPr>
      <xdr:spPr>
        <a:xfrm>
          <a:off x="13436111" y="12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118422</xdr:rowOff>
    </xdr:from>
    <xdr:to>
      <xdr:col>67</xdr:col>
      <xdr:colOff>101600</xdr:colOff>
      <xdr:row>77</xdr:row>
      <xdr:rowOff>48572</xdr:rowOff>
    </xdr:to>
    <xdr:sp macro="" textlink="">
      <xdr:nvSpPr>
        <xdr:cNvPr id="652" name="楕円 651"/>
        <xdr:cNvSpPr/>
      </xdr:nvSpPr>
      <xdr:spPr>
        <a:xfrm>
          <a:off x="12763500" y="13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65099</xdr:rowOff>
    </xdr:from>
    <xdr:ext cx="534377" cy="259045"/>
    <xdr:sp macro="" textlink="">
      <xdr:nvSpPr>
        <xdr:cNvPr id="653" name="テキスト ボックス 652"/>
        <xdr:cNvSpPr txBox="1"/>
      </xdr:nvSpPr>
      <xdr:spPr>
        <a:xfrm>
          <a:off x="12547111" y="129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142117</xdr:rowOff>
    </xdr:from>
    <xdr:to>
      <xdr:col>85</xdr:col>
      <xdr:colOff>126364</xdr:colOff>
      <xdr:row>99</xdr:row>
      <xdr:rowOff>45092</xdr:rowOff>
    </xdr:to>
    <xdr:cxnSp macro="">
      <xdr:nvCxnSpPr>
        <xdr:cNvPr id="679" name="直線コネクタ 678"/>
        <xdr:cNvCxnSpPr/>
      </xdr:nvCxnSpPr>
      <xdr:spPr>
        <a:xfrm flipV="1">
          <a:off x="16317595" y="16258417"/>
          <a:ext cx="1269" cy="760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48919</xdr:rowOff>
    </xdr:from>
    <xdr:ext cx="469744" cy="259045"/>
    <xdr:sp macro="" textlink="">
      <xdr:nvSpPr>
        <xdr:cNvPr id="680" name="積立金最小値テキスト"/>
        <xdr:cNvSpPr txBox="1"/>
      </xdr:nvSpPr>
      <xdr:spPr>
        <a:xfrm>
          <a:off x="16370300" y="170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45092</xdr:rowOff>
    </xdr:from>
    <xdr:to>
      <xdr:col>86</xdr:col>
      <xdr:colOff>25400</xdr:colOff>
      <xdr:row>99</xdr:row>
      <xdr:rowOff>45092</xdr:rowOff>
    </xdr:to>
    <xdr:cxnSp macro="">
      <xdr:nvCxnSpPr>
        <xdr:cNvPr id="681" name="直線コネクタ 680"/>
        <xdr:cNvCxnSpPr/>
      </xdr:nvCxnSpPr>
      <xdr:spPr>
        <a:xfrm>
          <a:off x="16230600" y="170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88794</xdr:rowOff>
    </xdr:from>
    <xdr:ext cx="534377" cy="259045"/>
    <xdr:sp macro="" textlink="">
      <xdr:nvSpPr>
        <xdr:cNvPr id="682" name="積立金最大値テキスト"/>
        <xdr:cNvSpPr txBox="1"/>
      </xdr:nvSpPr>
      <xdr:spPr>
        <a:xfrm>
          <a:off x="16370300" y="160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142117</xdr:rowOff>
    </xdr:from>
    <xdr:to>
      <xdr:col>86</xdr:col>
      <xdr:colOff>25400</xdr:colOff>
      <xdr:row>94</xdr:row>
      <xdr:rowOff>142117</xdr:rowOff>
    </xdr:to>
    <xdr:cxnSp macro="">
      <xdr:nvCxnSpPr>
        <xdr:cNvPr id="683" name="直線コネクタ 682"/>
        <xdr:cNvCxnSpPr/>
      </xdr:nvCxnSpPr>
      <xdr:spPr>
        <a:xfrm>
          <a:off x="16230600" y="1625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151761</xdr:rowOff>
    </xdr:from>
    <xdr:to>
      <xdr:col>85</xdr:col>
      <xdr:colOff>127000</xdr:colOff>
      <xdr:row>99</xdr:row>
      <xdr:rowOff>63695</xdr:rowOff>
    </xdr:to>
    <xdr:cxnSp macro="">
      <xdr:nvCxnSpPr>
        <xdr:cNvPr id="684" name="直線コネクタ 683"/>
        <xdr:cNvCxnSpPr/>
      </xdr:nvCxnSpPr>
      <xdr:spPr>
        <a:xfrm flipV="1">
          <a:off x="15481300" y="16782411"/>
          <a:ext cx="838200" cy="2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115431</xdr:rowOff>
    </xdr:from>
    <xdr:ext cx="534377" cy="259045"/>
    <xdr:sp macro="" textlink="">
      <xdr:nvSpPr>
        <xdr:cNvPr id="685" name="積立金平均値テキスト"/>
        <xdr:cNvSpPr txBox="1"/>
      </xdr:nvSpPr>
      <xdr:spPr>
        <a:xfrm>
          <a:off x="16370300" y="1674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137004</xdr:rowOff>
    </xdr:from>
    <xdr:to>
      <xdr:col>85</xdr:col>
      <xdr:colOff>177800</xdr:colOff>
      <xdr:row>98</xdr:row>
      <xdr:rowOff>67154</xdr:rowOff>
    </xdr:to>
    <xdr:sp macro="" textlink="">
      <xdr:nvSpPr>
        <xdr:cNvPr id="686" name="フローチャート: 判断 685"/>
        <xdr:cNvSpPr/>
      </xdr:nvSpPr>
      <xdr:spPr>
        <a:xfrm>
          <a:off x="16268700" y="1676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50622</xdr:rowOff>
    </xdr:from>
    <xdr:to>
      <xdr:col>81</xdr:col>
      <xdr:colOff>50800</xdr:colOff>
      <xdr:row>99</xdr:row>
      <xdr:rowOff>63695</xdr:rowOff>
    </xdr:to>
    <xdr:cxnSp macro="">
      <xdr:nvCxnSpPr>
        <xdr:cNvPr id="687" name="直線コネクタ 686"/>
        <xdr:cNvCxnSpPr/>
      </xdr:nvCxnSpPr>
      <xdr:spPr>
        <a:xfrm>
          <a:off x="14592300" y="17024172"/>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77699</xdr:rowOff>
    </xdr:from>
    <xdr:to>
      <xdr:col>81</xdr:col>
      <xdr:colOff>101600</xdr:colOff>
      <xdr:row>99</xdr:row>
      <xdr:rowOff>7849</xdr:rowOff>
    </xdr:to>
    <xdr:sp macro="" textlink="">
      <xdr:nvSpPr>
        <xdr:cNvPr id="688" name="フローチャート: 判断 687"/>
        <xdr:cNvSpPr/>
      </xdr:nvSpPr>
      <xdr:spPr>
        <a:xfrm>
          <a:off x="15430500" y="1687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24376</xdr:rowOff>
    </xdr:from>
    <xdr:ext cx="534377" cy="259045"/>
    <xdr:sp macro="" textlink="">
      <xdr:nvSpPr>
        <xdr:cNvPr id="689" name="テキスト ボックス 688"/>
        <xdr:cNvSpPr txBox="1"/>
      </xdr:nvSpPr>
      <xdr:spPr>
        <a:xfrm>
          <a:off x="15214111" y="166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75778</xdr:rowOff>
    </xdr:from>
    <xdr:to>
      <xdr:col>76</xdr:col>
      <xdr:colOff>114300</xdr:colOff>
      <xdr:row>99</xdr:row>
      <xdr:rowOff>50622</xdr:rowOff>
    </xdr:to>
    <xdr:cxnSp macro="">
      <xdr:nvCxnSpPr>
        <xdr:cNvPr id="690" name="直線コネクタ 689"/>
        <xdr:cNvCxnSpPr/>
      </xdr:nvCxnSpPr>
      <xdr:spPr>
        <a:xfrm>
          <a:off x="13703300" y="15506278"/>
          <a:ext cx="889000" cy="15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142229</xdr:rowOff>
    </xdr:from>
    <xdr:to>
      <xdr:col>76</xdr:col>
      <xdr:colOff>165100</xdr:colOff>
      <xdr:row>98</xdr:row>
      <xdr:rowOff>72379</xdr:rowOff>
    </xdr:to>
    <xdr:sp macro="" textlink="">
      <xdr:nvSpPr>
        <xdr:cNvPr id="691" name="フローチャート: 判断 690"/>
        <xdr:cNvSpPr/>
      </xdr:nvSpPr>
      <xdr:spPr>
        <a:xfrm>
          <a:off x="14541500" y="1677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88906</xdr:rowOff>
    </xdr:from>
    <xdr:ext cx="534377" cy="259045"/>
    <xdr:sp macro="" textlink="">
      <xdr:nvSpPr>
        <xdr:cNvPr id="692" name="テキスト ボックス 691"/>
        <xdr:cNvSpPr txBox="1"/>
      </xdr:nvSpPr>
      <xdr:spPr>
        <a:xfrm>
          <a:off x="14325111" y="165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75778</xdr:rowOff>
    </xdr:from>
    <xdr:to>
      <xdr:col>71</xdr:col>
      <xdr:colOff>177800</xdr:colOff>
      <xdr:row>99</xdr:row>
      <xdr:rowOff>41968</xdr:rowOff>
    </xdr:to>
    <xdr:cxnSp macro="">
      <xdr:nvCxnSpPr>
        <xdr:cNvPr id="693" name="直線コネクタ 692"/>
        <xdr:cNvCxnSpPr/>
      </xdr:nvCxnSpPr>
      <xdr:spPr>
        <a:xfrm flipV="1">
          <a:off x="12814300" y="15506278"/>
          <a:ext cx="889000" cy="15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104913</xdr:rowOff>
    </xdr:from>
    <xdr:to>
      <xdr:col>72</xdr:col>
      <xdr:colOff>38100</xdr:colOff>
      <xdr:row>99</xdr:row>
      <xdr:rowOff>35063</xdr:rowOff>
    </xdr:to>
    <xdr:sp macro="" textlink="">
      <xdr:nvSpPr>
        <xdr:cNvPr id="694" name="フローチャート: 判断 693"/>
        <xdr:cNvSpPr/>
      </xdr:nvSpPr>
      <xdr:spPr>
        <a:xfrm>
          <a:off x="13652500" y="1690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26190</xdr:rowOff>
    </xdr:from>
    <xdr:ext cx="534377" cy="259045"/>
    <xdr:sp macro="" textlink="">
      <xdr:nvSpPr>
        <xdr:cNvPr id="695" name="テキスト ボックス 694"/>
        <xdr:cNvSpPr txBox="1"/>
      </xdr:nvSpPr>
      <xdr:spPr>
        <a:xfrm>
          <a:off x="13436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91371</xdr:rowOff>
    </xdr:from>
    <xdr:to>
      <xdr:col>67</xdr:col>
      <xdr:colOff>101600</xdr:colOff>
      <xdr:row>99</xdr:row>
      <xdr:rowOff>21521</xdr:rowOff>
    </xdr:to>
    <xdr:sp macro="" textlink="">
      <xdr:nvSpPr>
        <xdr:cNvPr id="696" name="フローチャート: 判断 695"/>
        <xdr:cNvSpPr/>
      </xdr:nvSpPr>
      <xdr:spPr>
        <a:xfrm>
          <a:off x="12763500" y="168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38048</xdr:rowOff>
    </xdr:from>
    <xdr:ext cx="534377" cy="259045"/>
    <xdr:sp macro="" textlink="">
      <xdr:nvSpPr>
        <xdr:cNvPr id="697" name="テキスト ボックス 696"/>
        <xdr:cNvSpPr txBox="1"/>
      </xdr:nvSpPr>
      <xdr:spPr>
        <a:xfrm>
          <a:off x="12547111" y="16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100961</xdr:rowOff>
    </xdr:from>
    <xdr:to>
      <xdr:col>85</xdr:col>
      <xdr:colOff>177800</xdr:colOff>
      <xdr:row>98</xdr:row>
      <xdr:rowOff>31111</xdr:rowOff>
    </xdr:to>
    <xdr:sp macro="" textlink="">
      <xdr:nvSpPr>
        <xdr:cNvPr id="703" name="楕円 702"/>
        <xdr:cNvSpPr/>
      </xdr:nvSpPr>
      <xdr:spPr>
        <a:xfrm>
          <a:off x="16268700" y="167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123838</xdr:rowOff>
    </xdr:from>
    <xdr:ext cx="534377" cy="259045"/>
    <xdr:sp macro="" textlink="">
      <xdr:nvSpPr>
        <xdr:cNvPr id="704" name="積立金該当値テキスト"/>
        <xdr:cNvSpPr txBox="1"/>
      </xdr:nvSpPr>
      <xdr:spPr>
        <a:xfrm>
          <a:off x="16370300" y="165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12895</xdr:rowOff>
    </xdr:from>
    <xdr:to>
      <xdr:col>81</xdr:col>
      <xdr:colOff>101600</xdr:colOff>
      <xdr:row>99</xdr:row>
      <xdr:rowOff>114495</xdr:rowOff>
    </xdr:to>
    <xdr:sp macro="" textlink="">
      <xdr:nvSpPr>
        <xdr:cNvPr id="705" name="楕円 704"/>
        <xdr:cNvSpPr/>
      </xdr:nvSpPr>
      <xdr:spPr>
        <a:xfrm>
          <a:off x="15430500" y="1698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105622</xdr:rowOff>
    </xdr:from>
    <xdr:ext cx="469744" cy="259045"/>
    <xdr:sp macro="" textlink="">
      <xdr:nvSpPr>
        <xdr:cNvPr id="706" name="テキスト ボックス 705"/>
        <xdr:cNvSpPr txBox="1"/>
      </xdr:nvSpPr>
      <xdr:spPr>
        <a:xfrm>
          <a:off x="15246428" y="1707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171272</xdr:rowOff>
    </xdr:from>
    <xdr:to>
      <xdr:col>76</xdr:col>
      <xdr:colOff>165100</xdr:colOff>
      <xdr:row>99</xdr:row>
      <xdr:rowOff>101422</xdr:rowOff>
    </xdr:to>
    <xdr:sp macro="" textlink="">
      <xdr:nvSpPr>
        <xdr:cNvPr id="707" name="楕円 706"/>
        <xdr:cNvSpPr/>
      </xdr:nvSpPr>
      <xdr:spPr>
        <a:xfrm>
          <a:off x="14541500" y="169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92549</xdr:rowOff>
    </xdr:from>
    <xdr:ext cx="469744" cy="259045"/>
    <xdr:sp macro="" textlink="">
      <xdr:nvSpPr>
        <xdr:cNvPr id="708" name="テキスト ボックス 707"/>
        <xdr:cNvSpPr txBox="1"/>
      </xdr:nvSpPr>
      <xdr:spPr>
        <a:xfrm>
          <a:off x="14357428" y="170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24978</xdr:rowOff>
    </xdr:from>
    <xdr:to>
      <xdr:col>72</xdr:col>
      <xdr:colOff>38100</xdr:colOff>
      <xdr:row>90</xdr:row>
      <xdr:rowOff>126578</xdr:rowOff>
    </xdr:to>
    <xdr:sp macro="" textlink="">
      <xdr:nvSpPr>
        <xdr:cNvPr id="709" name="楕円 708"/>
        <xdr:cNvSpPr/>
      </xdr:nvSpPr>
      <xdr:spPr>
        <a:xfrm>
          <a:off x="13652500" y="15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143105</xdr:rowOff>
    </xdr:from>
    <xdr:ext cx="599010" cy="259045"/>
    <xdr:sp macro="" textlink="">
      <xdr:nvSpPr>
        <xdr:cNvPr id="710" name="テキスト ボックス 709"/>
        <xdr:cNvSpPr txBox="1"/>
      </xdr:nvSpPr>
      <xdr:spPr>
        <a:xfrm>
          <a:off x="13403795" y="152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162618</xdr:rowOff>
    </xdr:from>
    <xdr:to>
      <xdr:col>67</xdr:col>
      <xdr:colOff>101600</xdr:colOff>
      <xdr:row>99</xdr:row>
      <xdr:rowOff>92768</xdr:rowOff>
    </xdr:to>
    <xdr:sp macro="" textlink="">
      <xdr:nvSpPr>
        <xdr:cNvPr id="711" name="楕円 710"/>
        <xdr:cNvSpPr/>
      </xdr:nvSpPr>
      <xdr:spPr>
        <a:xfrm>
          <a:off x="12763500" y="169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83895</xdr:rowOff>
    </xdr:from>
    <xdr:ext cx="469744" cy="259045"/>
    <xdr:sp macro="" textlink="">
      <xdr:nvSpPr>
        <xdr:cNvPr id="712" name="テキスト ボックス 711"/>
        <xdr:cNvSpPr txBox="1"/>
      </xdr:nvSpPr>
      <xdr:spPr>
        <a:xfrm>
          <a:off x="12579428" y="1705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6" name="直線コネクタ 735"/>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9"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40" name="直線コネクタ 739"/>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42" name="投資及び出資金平均値テキスト"/>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3" name="フローチャート: 判断 742"/>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5" name="フローチャート: 判断 744"/>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6" name="テキスト ボックス 745"/>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8" name="フローチャート: 判断 747"/>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9" name="テキスト ボックス 748"/>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51" name="フローチャート: 判断 750"/>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52" name="テキスト ボックス 751"/>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3" name="フローチャート: 判断 752"/>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4" name="テキスト ボックス 753"/>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9" name="直線コネクタ 788"/>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90"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91" name="直線コネクタ 790"/>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2"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3" name="直線コネクタ 792"/>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44603</xdr:rowOff>
    </xdr:from>
    <xdr:to>
      <xdr:col>116</xdr:col>
      <xdr:colOff>63500</xdr:colOff>
      <xdr:row>57</xdr:row>
      <xdr:rowOff>46717</xdr:rowOff>
    </xdr:to>
    <xdr:cxnSp macro="">
      <xdr:nvCxnSpPr>
        <xdr:cNvPr id="794" name="直線コネクタ 793"/>
        <xdr:cNvCxnSpPr/>
      </xdr:nvCxnSpPr>
      <xdr:spPr>
        <a:xfrm>
          <a:off x="21323300" y="9817253"/>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5"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6" name="フローチャート: 判断 795"/>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43974</xdr:rowOff>
    </xdr:from>
    <xdr:to>
      <xdr:col>111</xdr:col>
      <xdr:colOff>177800</xdr:colOff>
      <xdr:row>57</xdr:row>
      <xdr:rowOff>44603</xdr:rowOff>
    </xdr:to>
    <xdr:cxnSp macro="">
      <xdr:nvCxnSpPr>
        <xdr:cNvPr id="797" name="直線コネクタ 796"/>
        <xdr:cNvCxnSpPr/>
      </xdr:nvCxnSpPr>
      <xdr:spPr>
        <a:xfrm>
          <a:off x="20434300" y="9816624"/>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8" name="フローチャート: 判断 797"/>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9" name="テキスト ボックス 798"/>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43974</xdr:rowOff>
    </xdr:from>
    <xdr:to>
      <xdr:col>107</xdr:col>
      <xdr:colOff>50800</xdr:colOff>
      <xdr:row>57</xdr:row>
      <xdr:rowOff>49117</xdr:rowOff>
    </xdr:to>
    <xdr:cxnSp macro="">
      <xdr:nvCxnSpPr>
        <xdr:cNvPr id="800" name="直線コネクタ 799"/>
        <xdr:cNvCxnSpPr/>
      </xdr:nvCxnSpPr>
      <xdr:spPr>
        <a:xfrm flipV="1">
          <a:off x="19545300" y="98166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801" name="フローチャート: 判断 800"/>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2" name="テキスト ボックス 801"/>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49117</xdr:rowOff>
    </xdr:from>
    <xdr:to>
      <xdr:col>102</xdr:col>
      <xdr:colOff>114300</xdr:colOff>
      <xdr:row>57</xdr:row>
      <xdr:rowOff>49632</xdr:rowOff>
    </xdr:to>
    <xdr:cxnSp macro="">
      <xdr:nvCxnSpPr>
        <xdr:cNvPr id="803" name="直線コネクタ 802"/>
        <xdr:cNvCxnSpPr/>
      </xdr:nvCxnSpPr>
      <xdr:spPr>
        <a:xfrm flipV="1">
          <a:off x="18656300" y="9821767"/>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4" name="フローチャート: 判断 803"/>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5" name="テキスト ボックス 804"/>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6" name="フローチャート: 判断 805"/>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7" name="テキスト ボックス 806"/>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167367</xdr:rowOff>
    </xdr:from>
    <xdr:to>
      <xdr:col>116</xdr:col>
      <xdr:colOff>114300</xdr:colOff>
      <xdr:row>57</xdr:row>
      <xdr:rowOff>97517</xdr:rowOff>
    </xdr:to>
    <xdr:sp macro="" textlink="">
      <xdr:nvSpPr>
        <xdr:cNvPr id="813" name="楕円 812"/>
        <xdr:cNvSpPr/>
      </xdr:nvSpPr>
      <xdr:spPr>
        <a:xfrm>
          <a:off x="22110700" y="9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145794</xdr:rowOff>
    </xdr:from>
    <xdr:ext cx="469744" cy="259045"/>
    <xdr:sp macro="" textlink="">
      <xdr:nvSpPr>
        <xdr:cNvPr id="814" name="貸付金該当値テキスト"/>
        <xdr:cNvSpPr txBox="1"/>
      </xdr:nvSpPr>
      <xdr:spPr>
        <a:xfrm>
          <a:off x="22212300" y="97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165253</xdr:rowOff>
    </xdr:from>
    <xdr:to>
      <xdr:col>112</xdr:col>
      <xdr:colOff>38100</xdr:colOff>
      <xdr:row>57</xdr:row>
      <xdr:rowOff>95403</xdr:rowOff>
    </xdr:to>
    <xdr:sp macro="" textlink="">
      <xdr:nvSpPr>
        <xdr:cNvPr id="815" name="楕円 814"/>
        <xdr:cNvSpPr/>
      </xdr:nvSpPr>
      <xdr:spPr>
        <a:xfrm>
          <a:off x="21272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86530</xdr:rowOff>
    </xdr:from>
    <xdr:ext cx="469744" cy="259045"/>
    <xdr:sp macro="" textlink="">
      <xdr:nvSpPr>
        <xdr:cNvPr id="816" name="テキスト ボックス 815"/>
        <xdr:cNvSpPr txBox="1"/>
      </xdr:nvSpPr>
      <xdr:spPr>
        <a:xfrm>
          <a:off x="21088428" y="98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164624</xdr:rowOff>
    </xdr:from>
    <xdr:to>
      <xdr:col>107</xdr:col>
      <xdr:colOff>101600</xdr:colOff>
      <xdr:row>57</xdr:row>
      <xdr:rowOff>94774</xdr:rowOff>
    </xdr:to>
    <xdr:sp macro="" textlink="">
      <xdr:nvSpPr>
        <xdr:cNvPr id="817" name="楕円 816"/>
        <xdr:cNvSpPr/>
      </xdr:nvSpPr>
      <xdr:spPr>
        <a:xfrm>
          <a:off x="20383500" y="97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85901</xdr:rowOff>
    </xdr:from>
    <xdr:ext cx="469744" cy="259045"/>
    <xdr:sp macro="" textlink="">
      <xdr:nvSpPr>
        <xdr:cNvPr id="818" name="テキスト ボックス 817"/>
        <xdr:cNvSpPr txBox="1"/>
      </xdr:nvSpPr>
      <xdr:spPr>
        <a:xfrm>
          <a:off x="20199428"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169767</xdr:rowOff>
    </xdr:from>
    <xdr:to>
      <xdr:col>102</xdr:col>
      <xdr:colOff>165100</xdr:colOff>
      <xdr:row>57</xdr:row>
      <xdr:rowOff>99917</xdr:rowOff>
    </xdr:to>
    <xdr:sp macro="" textlink="">
      <xdr:nvSpPr>
        <xdr:cNvPr id="819" name="楕円 818"/>
        <xdr:cNvSpPr/>
      </xdr:nvSpPr>
      <xdr:spPr>
        <a:xfrm>
          <a:off x="19494500" y="97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91044</xdr:rowOff>
    </xdr:from>
    <xdr:ext cx="469744" cy="259045"/>
    <xdr:sp macro="" textlink="">
      <xdr:nvSpPr>
        <xdr:cNvPr id="820" name="テキスト ボックス 819"/>
        <xdr:cNvSpPr txBox="1"/>
      </xdr:nvSpPr>
      <xdr:spPr>
        <a:xfrm>
          <a:off x="19310428" y="98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170282</xdr:rowOff>
    </xdr:from>
    <xdr:to>
      <xdr:col>98</xdr:col>
      <xdr:colOff>38100</xdr:colOff>
      <xdr:row>57</xdr:row>
      <xdr:rowOff>100432</xdr:rowOff>
    </xdr:to>
    <xdr:sp macro="" textlink="">
      <xdr:nvSpPr>
        <xdr:cNvPr id="821" name="楕円 820"/>
        <xdr:cNvSpPr/>
      </xdr:nvSpPr>
      <xdr:spPr>
        <a:xfrm>
          <a:off x="18605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91559</xdr:rowOff>
    </xdr:from>
    <xdr:ext cx="469744" cy="259045"/>
    <xdr:sp macro="" textlink="">
      <xdr:nvSpPr>
        <xdr:cNvPr id="822" name="テキスト ボックス 821"/>
        <xdr:cNvSpPr txBox="1"/>
      </xdr:nvSpPr>
      <xdr:spPr>
        <a:xfrm>
          <a:off x="18421428"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5" name="直線コネクタ 844"/>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6"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7" name="直線コネクタ 846"/>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8"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9" name="直線コネクタ 848"/>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41722</xdr:rowOff>
    </xdr:from>
    <xdr:to>
      <xdr:col>116</xdr:col>
      <xdr:colOff>63500</xdr:colOff>
      <xdr:row>74</xdr:row>
      <xdr:rowOff>77932</xdr:rowOff>
    </xdr:to>
    <xdr:cxnSp macro="">
      <xdr:nvCxnSpPr>
        <xdr:cNvPr id="850" name="直線コネクタ 849"/>
        <xdr:cNvCxnSpPr/>
      </xdr:nvCxnSpPr>
      <xdr:spPr>
        <a:xfrm flipV="1">
          <a:off x="21323300" y="12729022"/>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51" name="繰出金平均値テキスト"/>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2" name="フローチャート: 判断 851"/>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143541</xdr:rowOff>
    </xdr:from>
    <xdr:to>
      <xdr:col>111</xdr:col>
      <xdr:colOff>177800</xdr:colOff>
      <xdr:row>74</xdr:row>
      <xdr:rowOff>77932</xdr:rowOff>
    </xdr:to>
    <xdr:cxnSp macro="">
      <xdr:nvCxnSpPr>
        <xdr:cNvPr id="853" name="直線コネクタ 852"/>
        <xdr:cNvCxnSpPr/>
      </xdr:nvCxnSpPr>
      <xdr:spPr>
        <a:xfrm>
          <a:off x="20434300" y="12487941"/>
          <a:ext cx="8890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4" name="フローチャート: 判断 853"/>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5" name="テキスト ボックス 854"/>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143541</xdr:rowOff>
    </xdr:from>
    <xdr:to>
      <xdr:col>107</xdr:col>
      <xdr:colOff>50800</xdr:colOff>
      <xdr:row>73</xdr:row>
      <xdr:rowOff>76195</xdr:rowOff>
    </xdr:to>
    <xdr:cxnSp macro="">
      <xdr:nvCxnSpPr>
        <xdr:cNvPr id="856" name="直線コネクタ 855"/>
        <xdr:cNvCxnSpPr/>
      </xdr:nvCxnSpPr>
      <xdr:spPr>
        <a:xfrm flipV="1">
          <a:off x="19545300" y="12487941"/>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7" name="フローチャート: 判断 856"/>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8" name="テキスト ボックス 857"/>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76195</xdr:rowOff>
    </xdr:from>
    <xdr:to>
      <xdr:col>102</xdr:col>
      <xdr:colOff>114300</xdr:colOff>
      <xdr:row>73</xdr:row>
      <xdr:rowOff>94391</xdr:rowOff>
    </xdr:to>
    <xdr:cxnSp macro="">
      <xdr:nvCxnSpPr>
        <xdr:cNvPr id="859" name="直線コネクタ 858"/>
        <xdr:cNvCxnSpPr/>
      </xdr:nvCxnSpPr>
      <xdr:spPr>
        <a:xfrm flipV="1">
          <a:off x="18656300" y="12592045"/>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60" name="フローチャート: 判断 859"/>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61" name="テキスト ボックス 860"/>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2" name="フローチャート: 判断 861"/>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63" name="テキスト ボックス 862"/>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162372</xdr:rowOff>
    </xdr:from>
    <xdr:to>
      <xdr:col>116</xdr:col>
      <xdr:colOff>114300</xdr:colOff>
      <xdr:row>74</xdr:row>
      <xdr:rowOff>92522</xdr:rowOff>
    </xdr:to>
    <xdr:sp macro="" textlink="">
      <xdr:nvSpPr>
        <xdr:cNvPr id="869" name="楕円 868"/>
        <xdr:cNvSpPr/>
      </xdr:nvSpPr>
      <xdr:spPr>
        <a:xfrm>
          <a:off x="22110700" y="12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13799</xdr:rowOff>
    </xdr:from>
    <xdr:ext cx="534377" cy="259045"/>
    <xdr:sp macro="" textlink="">
      <xdr:nvSpPr>
        <xdr:cNvPr id="870" name="繰出金該当値テキスト"/>
        <xdr:cNvSpPr txBox="1"/>
      </xdr:nvSpPr>
      <xdr:spPr>
        <a:xfrm>
          <a:off x="22212300" y="125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27132</xdr:rowOff>
    </xdr:from>
    <xdr:to>
      <xdr:col>112</xdr:col>
      <xdr:colOff>38100</xdr:colOff>
      <xdr:row>74</xdr:row>
      <xdr:rowOff>128732</xdr:rowOff>
    </xdr:to>
    <xdr:sp macro="" textlink="">
      <xdr:nvSpPr>
        <xdr:cNvPr id="871" name="楕円 870"/>
        <xdr:cNvSpPr/>
      </xdr:nvSpPr>
      <xdr:spPr>
        <a:xfrm>
          <a:off x="21272500" y="127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145259</xdr:rowOff>
    </xdr:from>
    <xdr:ext cx="534377" cy="259045"/>
    <xdr:sp macro="" textlink="">
      <xdr:nvSpPr>
        <xdr:cNvPr id="872" name="テキスト ボックス 871"/>
        <xdr:cNvSpPr txBox="1"/>
      </xdr:nvSpPr>
      <xdr:spPr>
        <a:xfrm>
          <a:off x="21056111" y="124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92741</xdr:rowOff>
    </xdr:from>
    <xdr:to>
      <xdr:col>107</xdr:col>
      <xdr:colOff>101600</xdr:colOff>
      <xdr:row>73</xdr:row>
      <xdr:rowOff>22891</xdr:rowOff>
    </xdr:to>
    <xdr:sp macro="" textlink="">
      <xdr:nvSpPr>
        <xdr:cNvPr id="873" name="楕円 872"/>
        <xdr:cNvSpPr/>
      </xdr:nvSpPr>
      <xdr:spPr>
        <a:xfrm>
          <a:off x="20383500" y="124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14018</xdr:rowOff>
    </xdr:from>
    <xdr:ext cx="534377" cy="259045"/>
    <xdr:sp macro="" textlink="">
      <xdr:nvSpPr>
        <xdr:cNvPr id="874" name="テキスト ボックス 873"/>
        <xdr:cNvSpPr txBox="1"/>
      </xdr:nvSpPr>
      <xdr:spPr>
        <a:xfrm>
          <a:off x="20167111" y="125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25395</xdr:rowOff>
    </xdr:from>
    <xdr:to>
      <xdr:col>102</xdr:col>
      <xdr:colOff>165100</xdr:colOff>
      <xdr:row>73</xdr:row>
      <xdr:rowOff>126995</xdr:rowOff>
    </xdr:to>
    <xdr:sp macro="" textlink="">
      <xdr:nvSpPr>
        <xdr:cNvPr id="875" name="楕円 874"/>
        <xdr:cNvSpPr/>
      </xdr:nvSpPr>
      <xdr:spPr>
        <a:xfrm>
          <a:off x="19494500" y="125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143522</xdr:rowOff>
    </xdr:from>
    <xdr:ext cx="534377" cy="259045"/>
    <xdr:sp macro="" textlink="">
      <xdr:nvSpPr>
        <xdr:cNvPr id="876" name="テキスト ボックス 875"/>
        <xdr:cNvSpPr txBox="1"/>
      </xdr:nvSpPr>
      <xdr:spPr>
        <a:xfrm>
          <a:off x="19278111" y="123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43591</xdr:rowOff>
    </xdr:from>
    <xdr:to>
      <xdr:col>98</xdr:col>
      <xdr:colOff>38100</xdr:colOff>
      <xdr:row>73</xdr:row>
      <xdr:rowOff>145191</xdr:rowOff>
    </xdr:to>
    <xdr:sp macro="" textlink="">
      <xdr:nvSpPr>
        <xdr:cNvPr id="877" name="楕円 876"/>
        <xdr:cNvSpPr/>
      </xdr:nvSpPr>
      <xdr:spPr>
        <a:xfrm>
          <a:off x="18605500" y="125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161718</xdr:rowOff>
    </xdr:from>
    <xdr:ext cx="534377" cy="259045"/>
    <xdr:sp macro="" textlink="">
      <xdr:nvSpPr>
        <xdr:cNvPr id="878" name="テキスト ボックス 877"/>
        <xdr:cNvSpPr txBox="1"/>
      </xdr:nvSpPr>
      <xdr:spPr>
        <a:xfrm>
          <a:off x="18389111" y="123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519,647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55,198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物件費は、キャッシュレス決済ポイント還元事業等の新型コロナ対策事業の増加により、前年度と比較して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補助費等は、令和２年度に実施したコロナ対策に係る給付金等の終了により、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76,651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普通建設事業費（更新整備）は、令和２年度に実施した新庁舎整備が一段落し、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47,070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公債費は、これまでに活用してきた合併特例債や学校施設の整備に係る市債の償還が本格化しており、増加が続いている。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香川県丸亀市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112,302
110,317
111.83
59,477,561
58,357,355
808,415
27,243,682
58,057,359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110308</xdr:rowOff>
    </xdr:from>
    <xdr:to>
      <xdr:col>24</xdr:col>
      <xdr:colOff>63500</xdr:colOff>
      <xdr:row>33</xdr:row>
      <xdr:rowOff>65133</xdr:rowOff>
    </xdr:to>
    <xdr:cxnSp macro="">
      <xdr:nvCxnSpPr>
        <xdr:cNvPr id="63" name="直線コネクタ 62"/>
        <xdr:cNvCxnSpPr/>
      </xdr:nvCxnSpPr>
      <xdr:spPr>
        <a:xfrm>
          <a:off x="3797300" y="5596708"/>
          <a:ext cx="8382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32</xdr:row>
      <xdr:rowOff>110308</xdr:rowOff>
    </xdr:to>
    <xdr:cxnSp macro="">
      <xdr:nvCxnSpPr>
        <xdr:cNvPr id="66" name="直線コネクタ 65"/>
        <xdr:cNvCxnSpPr/>
      </xdr:nvCxnSpPr>
      <xdr:spPr>
        <a:xfrm>
          <a:off x="2908300" y="546608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32</xdr:row>
      <xdr:rowOff>24311</xdr:rowOff>
    </xdr:to>
    <xdr:cxnSp macro="">
      <xdr:nvCxnSpPr>
        <xdr:cNvPr id="69" name="直線コネクタ 68"/>
        <xdr:cNvCxnSpPr/>
      </xdr:nvCxnSpPr>
      <xdr:spPr>
        <a:xfrm flipV="1">
          <a:off x="2019300" y="5466080"/>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24311</xdr:rowOff>
    </xdr:from>
    <xdr:to>
      <xdr:col>10</xdr:col>
      <xdr:colOff>114300</xdr:colOff>
      <xdr:row>32</xdr:row>
      <xdr:rowOff>111397</xdr:rowOff>
    </xdr:to>
    <xdr:cxnSp macro="">
      <xdr:nvCxnSpPr>
        <xdr:cNvPr id="72" name="直線コネクタ 71"/>
        <xdr:cNvCxnSpPr/>
      </xdr:nvCxnSpPr>
      <xdr:spPr>
        <a:xfrm flipV="1">
          <a:off x="1130300" y="551071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14333</xdr:rowOff>
    </xdr:from>
    <xdr:to>
      <xdr:col>24</xdr:col>
      <xdr:colOff>114300</xdr:colOff>
      <xdr:row>33</xdr:row>
      <xdr:rowOff>115933</xdr:rowOff>
    </xdr:to>
    <xdr:sp macro="" textlink="">
      <xdr:nvSpPr>
        <xdr:cNvPr id="82" name="楕円 81"/>
        <xdr:cNvSpPr/>
      </xdr:nvSpPr>
      <xdr:spPr>
        <a:xfrm>
          <a:off x="4584700" y="56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37210</xdr:rowOff>
    </xdr:from>
    <xdr:ext cx="469744" cy="259045"/>
    <xdr:sp macro="" textlink="">
      <xdr:nvSpPr>
        <xdr:cNvPr id="83" name="議会費該当値テキスト"/>
        <xdr:cNvSpPr txBox="1"/>
      </xdr:nvSpPr>
      <xdr:spPr>
        <a:xfrm>
          <a:off x="4686300"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59508</xdr:rowOff>
    </xdr:from>
    <xdr:to>
      <xdr:col>20</xdr:col>
      <xdr:colOff>38100</xdr:colOff>
      <xdr:row>32</xdr:row>
      <xdr:rowOff>161108</xdr:rowOff>
    </xdr:to>
    <xdr:sp macro="" textlink="">
      <xdr:nvSpPr>
        <xdr:cNvPr id="84" name="楕円 83"/>
        <xdr:cNvSpPr/>
      </xdr:nvSpPr>
      <xdr:spPr>
        <a:xfrm>
          <a:off x="3746500" y="5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6185</xdr:rowOff>
    </xdr:from>
    <xdr:ext cx="469744" cy="259045"/>
    <xdr:sp macro="" textlink="">
      <xdr:nvSpPr>
        <xdr:cNvPr id="85" name="テキスト ボックス 84"/>
        <xdr:cNvSpPr txBox="1"/>
      </xdr:nvSpPr>
      <xdr:spPr>
        <a:xfrm>
          <a:off x="3562428" y="53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100330</xdr:rowOff>
    </xdr:from>
    <xdr:to>
      <xdr:col>15</xdr:col>
      <xdr:colOff>101600</xdr:colOff>
      <xdr:row>32</xdr:row>
      <xdr:rowOff>30480</xdr:rowOff>
    </xdr:to>
    <xdr:sp macro="" textlink="">
      <xdr:nvSpPr>
        <xdr:cNvPr id="86" name="楕円 85"/>
        <xdr:cNvSpPr/>
      </xdr:nvSpPr>
      <xdr:spPr>
        <a:xfrm>
          <a:off x="2857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47007</xdr:rowOff>
    </xdr:from>
    <xdr:ext cx="469744" cy="259045"/>
    <xdr:sp macro="" textlink="">
      <xdr:nvSpPr>
        <xdr:cNvPr id="87" name="テキスト ボックス 86"/>
        <xdr:cNvSpPr txBox="1"/>
      </xdr:nvSpPr>
      <xdr:spPr>
        <a:xfrm>
          <a:off x="2673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144961</xdr:rowOff>
    </xdr:from>
    <xdr:to>
      <xdr:col>10</xdr:col>
      <xdr:colOff>165100</xdr:colOff>
      <xdr:row>32</xdr:row>
      <xdr:rowOff>75111</xdr:rowOff>
    </xdr:to>
    <xdr:sp macro="" textlink="">
      <xdr:nvSpPr>
        <xdr:cNvPr id="88" name="楕円 87"/>
        <xdr:cNvSpPr/>
      </xdr:nvSpPr>
      <xdr:spPr>
        <a:xfrm>
          <a:off x="1968500" y="54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91638</xdr:rowOff>
    </xdr:from>
    <xdr:ext cx="469744" cy="259045"/>
    <xdr:sp macro="" textlink="">
      <xdr:nvSpPr>
        <xdr:cNvPr id="89" name="テキスト ボックス 88"/>
        <xdr:cNvSpPr txBox="1"/>
      </xdr:nvSpPr>
      <xdr:spPr>
        <a:xfrm>
          <a:off x="1784428" y="52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60597</xdr:rowOff>
    </xdr:from>
    <xdr:to>
      <xdr:col>6</xdr:col>
      <xdr:colOff>38100</xdr:colOff>
      <xdr:row>32</xdr:row>
      <xdr:rowOff>162197</xdr:rowOff>
    </xdr:to>
    <xdr:sp macro="" textlink="">
      <xdr:nvSpPr>
        <xdr:cNvPr id="90" name="楕円 89"/>
        <xdr:cNvSpPr/>
      </xdr:nvSpPr>
      <xdr:spPr>
        <a:xfrm>
          <a:off x="1079500" y="55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7274</xdr:rowOff>
    </xdr:from>
    <xdr:ext cx="469744" cy="259045"/>
    <xdr:sp macro="" textlink="">
      <xdr:nvSpPr>
        <xdr:cNvPr id="91" name="テキスト ボックス 90"/>
        <xdr:cNvSpPr txBox="1"/>
      </xdr:nvSpPr>
      <xdr:spPr>
        <a:xfrm>
          <a:off x="895428"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22078</xdr:rowOff>
    </xdr:from>
    <xdr:to>
      <xdr:col>24</xdr:col>
      <xdr:colOff>62865</xdr:colOff>
      <xdr:row>57</xdr:row>
      <xdr:rowOff>122319</xdr:rowOff>
    </xdr:to>
    <xdr:cxnSp macro="">
      <xdr:nvCxnSpPr>
        <xdr:cNvPr id="115" name="直線コネクタ 114"/>
        <xdr:cNvCxnSpPr/>
      </xdr:nvCxnSpPr>
      <xdr:spPr>
        <a:xfrm flipV="1">
          <a:off x="4633595" y="9280378"/>
          <a:ext cx="1270" cy="614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126146</xdr:rowOff>
    </xdr:from>
    <xdr:ext cx="534377" cy="259045"/>
    <xdr:sp macro="" textlink="">
      <xdr:nvSpPr>
        <xdr:cNvPr id="116" name="総務費最小値テキスト"/>
        <xdr:cNvSpPr txBox="1"/>
      </xdr:nvSpPr>
      <xdr:spPr>
        <a:xfrm>
          <a:off x="4686300" y="989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122319</xdr:rowOff>
    </xdr:from>
    <xdr:to>
      <xdr:col>24</xdr:col>
      <xdr:colOff>152400</xdr:colOff>
      <xdr:row>57</xdr:row>
      <xdr:rowOff>122319</xdr:rowOff>
    </xdr:to>
    <xdr:cxnSp macro="">
      <xdr:nvCxnSpPr>
        <xdr:cNvPr id="117" name="直線コネクタ 116"/>
        <xdr:cNvCxnSpPr/>
      </xdr:nvCxnSpPr>
      <xdr:spPr>
        <a:xfrm>
          <a:off x="4546600" y="989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140205</xdr:rowOff>
    </xdr:from>
    <xdr:ext cx="599010" cy="259045"/>
    <xdr:sp macro="" textlink="">
      <xdr:nvSpPr>
        <xdr:cNvPr id="118" name="総務費最大値テキスト"/>
        <xdr:cNvSpPr txBox="1"/>
      </xdr:nvSpPr>
      <xdr:spPr>
        <a:xfrm>
          <a:off x="4686300" y="905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22078</xdr:rowOff>
    </xdr:from>
    <xdr:to>
      <xdr:col>24</xdr:col>
      <xdr:colOff>152400</xdr:colOff>
      <xdr:row>54</xdr:row>
      <xdr:rowOff>22078</xdr:rowOff>
    </xdr:to>
    <xdr:cxnSp macro="">
      <xdr:nvCxnSpPr>
        <xdr:cNvPr id="119" name="直線コネクタ 118"/>
        <xdr:cNvCxnSpPr/>
      </xdr:nvCxnSpPr>
      <xdr:spPr>
        <a:xfrm>
          <a:off x="4546600" y="928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142863</xdr:rowOff>
    </xdr:from>
    <xdr:to>
      <xdr:col>24</xdr:col>
      <xdr:colOff>63500</xdr:colOff>
      <xdr:row>55</xdr:row>
      <xdr:rowOff>168549</xdr:rowOff>
    </xdr:to>
    <xdr:cxnSp macro="">
      <xdr:nvCxnSpPr>
        <xdr:cNvPr id="120" name="直線コネクタ 119"/>
        <xdr:cNvCxnSpPr/>
      </xdr:nvCxnSpPr>
      <xdr:spPr>
        <a:xfrm>
          <a:off x="3797300" y="8543913"/>
          <a:ext cx="838200" cy="105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12699</xdr:rowOff>
    </xdr:from>
    <xdr:ext cx="534377" cy="259045"/>
    <xdr:sp macro="" textlink="">
      <xdr:nvSpPr>
        <xdr:cNvPr id="121" name="総務費平均値テキスト"/>
        <xdr:cNvSpPr txBox="1"/>
      </xdr:nvSpPr>
      <xdr:spPr>
        <a:xfrm>
          <a:off x="4686300" y="961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34272</xdr:rowOff>
    </xdr:from>
    <xdr:to>
      <xdr:col>24</xdr:col>
      <xdr:colOff>114300</xdr:colOff>
      <xdr:row>56</xdr:row>
      <xdr:rowOff>135872</xdr:rowOff>
    </xdr:to>
    <xdr:sp macro="" textlink="">
      <xdr:nvSpPr>
        <xdr:cNvPr id="122" name="フローチャート: 判断 121"/>
        <xdr:cNvSpPr/>
      </xdr:nvSpPr>
      <xdr:spPr>
        <a:xfrm>
          <a:off x="4584700" y="96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142863</xdr:rowOff>
    </xdr:from>
    <xdr:to>
      <xdr:col>19</xdr:col>
      <xdr:colOff>177800</xdr:colOff>
      <xdr:row>56</xdr:row>
      <xdr:rowOff>105966</xdr:rowOff>
    </xdr:to>
    <xdr:cxnSp macro="">
      <xdr:nvCxnSpPr>
        <xdr:cNvPr id="123" name="直線コネクタ 122"/>
        <xdr:cNvCxnSpPr/>
      </xdr:nvCxnSpPr>
      <xdr:spPr>
        <a:xfrm flipV="1">
          <a:off x="2908300" y="8543913"/>
          <a:ext cx="889000" cy="11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23741</xdr:rowOff>
    </xdr:from>
    <xdr:to>
      <xdr:col>20</xdr:col>
      <xdr:colOff>38100</xdr:colOff>
      <xdr:row>52</xdr:row>
      <xdr:rowOff>125341</xdr:rowOff>
    </xdr:to>
    <xdr:sp macro="" textlink="">
      <xdr:nvSpPr>
        <xdr:cNvPr id="124" name="フローチャート: 判断 123"/>
        <xdr:cNvSpPr/>
      </xdr:nvSpPr>
      <xdr:spPr>
        <a:xfrm>
          <a:off x="3746500" y="89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116468</xdr:rowOff>
    </xdr:from>
    <xdr:ext cx="599010" cy="259045"/>
    <xdr:sp macro="" textlink="">
      <xdr:nvSpPr>
        <xdr:cNvPr id="125" name="テキスト ボックス 124"/>
        <xdr:cNvSpPr txBox="1"/>
      </xdr:nvSpPr>
      <xdr:spPr>
        <a:xfrm>
          <a:off x="3497795" y="903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33142</xdr:rowOff>
    </xdr:from>
    <xdr:to>
      <xdr:col>15</xdr:col>
      <xdr:colOff>50800</xdr:colOff>
      <xdr:row>56</xdr:row>
      <xdr:rowOff>105966</xdr:rowOff>
    </xdr:to>
    <xdr:cxnSp macro="">
      <xdr:nvCxnSpPr>
        <xdr:cNvPr id="126" name="直線コネクタ 125"/>
        <xdr:cNvCxnSpPr/>
      </xdr:nvCxnSpPr>
      <xdr:spPr>
        <a:xfrm>
          <a:off x="2019300" y="8777092"/>
          <a:ext cx="889000" cy="9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57193</xdr:rowOff>
    </xdr:from>
    <xdr:to>
      <xdr:col>15</xdr:col>
      <xdr:colOff>101600</xdr:colOff>
      <xdr:row>56</xdr:row>
      <xdr:rowOff>158793</xdr:rowOff>
    </xdr:to>
    <xdr:sp macro="" textlink="">
      <xdr:nvSpPr>
        <xdr:cNvPr id="127" name="フローチャート: 判断 126"/>
        <xdr:cNvSpPr/>
      </xdr:nvSpPr>
      <xdr:spPr>
        <a:xfrm>
          <a:off x="2857500" y="965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149920</xdr:rowOff>
    </xdr:from>
    <xdr:ext cx="534377" cy="259045"/>
    <xdr:sp macro="" textlink="">
      <xdr:nvSpPr>
        <xdr:cNvPr id="128" name="テキスト ボックス 127"/>
        <xdr:cNvSpPr txBox="1"/>
      </xdr:nvSpPr>
      <xdr:spPr>
        <a:xfrm>
          <a:off x="2641111" y="97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33142</xdr:rowOff>
    </xdr:from>
    <xdr:to>
      <xdr:col>10</xdr:col>
      <xdr:colOff>114300</xdr:colOff>
      <xdr:row>57</xdr:row>
      <xdr:rowOff>26757</xdr:rowOff>
    </xdr:to>
    <xdr:cxnSp macro="">
      <xdr:nvCxnSpPr>
        <xdr:cNvPr id="129" name="直線コネクタ 128"/>
        <xdr:cNvCxnSpPr/>
      </xdr:nvCxnSpPr>
      <xdr:spPr>
        <a:xfrm flipV="1">
          <a:off x="1130300" y="8777092"/>
          <a:ext cx="889000" cy="10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7800</xdr:rowOff>
    </xdr:from>
    <xdr:to>
      <xdr:col>10</xdr:col>
      <xdr:colOff>165100</xdr:colOff>
      <xdr:row>57</xdr:row>
      <xdr:rowOff>109400</xdr:rowOff>
    </xdr:to>
    <xdr:sp macro="" textlink="">
      <xdr:nvSpPr>
        <xdr:cNvPr id="130" name="フローチャート: 判断 129"/>
        <xdr:cNvSpPr/>
      </xdr:nvSpPr>
      <xdr:spPr>
        <a:xfrm>
          <a:off x="1968500" y="978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100527</xdr:rowOff>
    </xdr:from>
    <xdr:ext cx="534377" cy="259045"/>
    <xdr:sp macro="" textlink="">
      <xdr:nvSpPr>
        <xdr:cNvPr id="131" name="テキスト ボックス 130"/>
        <xdr:cNvSpPr txBox="1"/>
      </xdr:nvSpPr>
      <xdr:spPr>
        <a:xfrm>
          <a:off x="1752111" y="98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154676</xdr:rowOff>
    </xdr:from>
    <xdr:to>
      <xdr:col>6</xdr:col>
      <xdr:colOff>38100</xdr:colOff>
      <xdr:row>57</xdr:row>
      <xdr:rowOff>84826</xdr:rowOff>
    </xdr:to>
    <xdr:sp macro="" textlink="">
      <xdr:nvSpPr>
        <xdr:cNvPr id="132" name="フローチャート: 判断 131"/>
        <xdr:cNvSpPr/>
      </xdr:nvSpPr>
      <xdr:spPr>
        <a:xfrm>
          <a:off x="1079500" y="97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75953</xdr:rowOff>
    </xdr:from>
    <xdr:ext cx="534377" cy="259045"/>
    <xdr:sp macro="" textlink="">
      <xdr:nvSpPr>
        <xdr:cNvPr id="133" name="テキスト ボックス 132"/>
        <xdr:cNvSpPr txBox="1"/>
      </xdr:nvSpPr>
      <xdr:spPr>
        <a:xfrm>
          <a:off x="863111" y="98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117749</xdr:rowOff>
    </xdr:from>
    <xdr:to>
      <xdr:col>24</xdr:col>
      <xdr:colOff>114300</xdr:colOff>
      <xdr:row>56</xdr:row>
      <xdr:rowOff>47899</xdr:rowOff>
    </xdr:to>
    <xdr:sp macro="" textlink="">
      <xdr:nvSpPr>
        <xdr:cNvPr id="139" name="楕円 138"/>
        <xdr:cNvSpPr/>
      </xdr:nvSpPr>
      <xdr:spPr>
        <a:xfrm>
          <a:off x="45847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140626</xdr:rowOff>
    </xdr:from>
    <xdr:ext cx="534377" cy="259045"/>
    <xdr:sp macro="" textlink="">
      <xdr:nvSpPr>
        <xdr:cNvPr id="140" name="総務費該当値テキスト"/>
        <xdr:cNvSpPr txBox="1"/>
      </xdr:nvSpPr>
      <xdr:spPr>
        <a:xfrm>
          <a:off x="4686300" y="93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92063</xdr:rowOff>
    </xdr:from>
    <xdr:to>
      <xdr:col>20</xdr:col>
      <xdr:colOff>38100</xdr:colOff>
      <xdr:row>50</xdr:row>
      <xdr:rowOff>22213</xdr:rowOff>
    </xdr:to>
    <xdr:sp macro="" textlink="">
      <xdr:nvSpPr>
        <xdr:cNvPr id="141" name="楕円 140"/>
        <xdr:cNvSpPr/>
      </xdr:nvSpPr>
      <xdr:spPr>
        <a:xfrm>
          <a:off x="3746500" y="84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38740</xdr:rowOff>
    </xdr:from>
    <xdr:ext cx="599010" cy="259045"/>
    <xdr:sp macro="" textlink="">
      <xdr:nvSpPr>
        <xdr:cNvPr id="142" name="テキスト ボックス 141"/>
        <xdr:cNvSpPr txBox="1"/>
      </xdr:nvSpPr>
      <xdr:spPr>
        <a:xfrm>
          <a:off x="3497795" y="826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55166</xdr:rowOff>
    </xdr:from>
    <xdr:to>
      <xdr:col>15</xdr:col>
      <xdr:colOff>101600</xdr:colOff>
      <xdr:row>56</xdr:row>
      <xdr:rowOff>156766</xdr:rowOff>
    </xdr:to>
    <xdr:sp macro="" textlink="">
      <xdr:nvSpPr>
        <xdr:cNvPr id="143" name="楕円 142"/>
        <xdr:cNvSpPr/>
      </xdr:nvSpPr>
      <xdr:spPr>
        <a:xfrm>
          <a:off x="2857500" y="96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1843</xdr:rowOff>
    </xdr:from>
    <xdr:ext cx="534377" cy="259045"/>
    <xdr:sp macro="" textlink="">
      <xdr:nvSpPr>
        <xdr:cNvPr id="144" name="テキスト ボックス 143"/>
        <xdr:cNvSpPr txBox="1"/>
      </xdr:nvSpPr>
      <xdr:spPr>
        <a:xfrm>
          <a:off x="2641111" y="94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153792</xdr:rowOff>
    </xdr:from>
    <xdr:to>
      <xdr:col>10</xdr:col>
      <xdr:colOff>165100</xdr:colOff>
      <xdr:row>51</xdr:row>
      <xdr:rowOff>83942</xdr:rowOff>
    </xdr:to>
    <xdr:sp macro="" textlink="">
      <xdr:nvSpPr>
        <xdr:cNvPr id="145" name="楕円 144"/>
        <xdr:cNvSpPr/>
      </xdr:nvSpPr>
      <xdr:spPr>
        <a:xfrm>
          <a:off x="1968500" y="87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100469</xdr:rowOff>
    </xdr:from>
    <xdr:ext cx="599010" cy="259045"/>
    <xdr:sp macro="" textlink="">
      <xdr:nvSpPr>
        <xdr:cNvPr id="146" name="テキスト ボックス 145"/>
        <xdr:cNvSpPr txBox="1"/>
      </xdr:nvSpPr>
      <xdr:spPr>
        <a:xfrm>
          <a:off x="1719795" y="85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147407</xdr:rowOff>
    </xdr:from>
    <xdr:to>
      <xdr:col>6</xdr:col>
      <xdr:colOff>38100</xdr:colOff>
      <xdr:row>57</xdr:row>
      <xdr:rowOff>77557</xdr:rowOff>
    </xdr:to>
    <xdr:sp macro="" textlink="">
      <xdr:nvSpPr>
        <xdr:cNvPr id="147" name="楕円 146"/>
        <xdr:cNvSpPr/>
      </xdr:nvSpPr>
      <xdr:spPr>
        <a:xfrm>
          <a:off x="1079500" y="97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94084</xdr:rowOff>
    </xdr:from>
    <xdr:ext cx="534377" cy="259045"/>
    <xdr:sp macro="" textlink="">
      <xdr:nvSpPr>
        <xdr:cNvPr id="148" name="テキスト ボックス 147"/>
        <xdr:cNvSpPr txBox="1"/>
      </xdr:nvSpPr>
      <xdr:spPr>
        <a:xfrm>
          <a:off x="863111" y="95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3" name="直線コネクタ 172"/>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4"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5" name="直線コネクタ 174"/>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6"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7" name="直線コネクタ 176"/>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126765</xdr:rowOff>
    </xdr:from>
    <xdr:to>
      <xdr:col>24</xdr:col>
      <xdr:colOff>63500</xdr:colOff>
      <xdr:row>74</xdr:row>
      <xdr:rowOff>59024</xdr:rowOff>
    </xdr:to>
    <xdr:cxnSp macro="">
      <xdr:nvCxnSpPr>
        <xdr:cNvPr id="178" name="直線コネクタ 177"/>
        <xdr:cNvCxnSpPr/>
      </xdr:nvCxnSpPr>
      <xdr:spPr>
        <a:xfrm flipV="1">
          <a:off x="3797300" y="12299715"/>
          <a:ext cx="838200" cy="4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79"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0" name="フローチャート: 判断 179"/>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59024</xdr:rowOff>
    </xdr:from>
    <xdr:to>
      <xdr:col>19</xdr:col>
      <xdr:colOff>177800</xdr:colOff>
      <xdr:row>75</xdr:row>
      <xdr:rowOff>33420</xdr:rowOff>
    </xdr:to>
    <xdr:cxnSp macro="">
      <xdr:nvCxnSpPr>
        <xdr:cNvPr id="181" name="直線コネクタ 180"/>
        <xdr:cNvCxnSpPr/>
      </xdr:nvCxnSpPr>
      <xdr:spPr>
        <a:xfrm flipV="1">
          <a:off x="2908300" y="12746324"/>
          <a:ext cx="889000" cy="1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2" name="フローチャート: 判断 181"/>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3" name="テキスト ボックス 182"/>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33420</xdr:rowOff>
    </xdr:from>
    <xdr:to>
      <xdr:col>15</xdr:col>
      <xdr:colOff>50800</xdr:colOff>
      <xdr:row>75</xdr:row>
      <xdr:rowOff>60528</xdr:rowOff>
    </xdr:to>
    <xdr:cxnSp macro="">
      <xdr:nvCxnSpPr>
        <xdr:cNvPr id="184" name="直線コネクタ 183"/>
        <xdr:cNvCxnSpPr/>
      </xdr:nvCxnSpPr>
      <xdr:spPr>
        <a:xfrm flipV="1">
          <a:off x="2019300" y="12892170"/>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5" name="フローチャート: 判断 184"/>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6" name="テキスト ボックス 185"/>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60528</xdr:rowOff>
    </xdr:from>
    <xdr:to>
      <xdr:col>10</xdr:col>
      <xdr:colOff>114300</xdr:colOff>
      <xdr:row>76</xdr:row>
      <xdr:rowOff>82683</xdr:rowOff>
    </xdr:to>
    <xdr:cxnSp macro="">
      <xdr:nvCxnSpPr>
        <xdr:cNvPr id="187" name="直線コネクタ 186"/>
        <xdr:cNvCxnSpPr/>
      </xdr:nvCxnSpPr>
      <xdr:spPr>
        <a:xfrm flipV="1">
          <a:off x="1130300" y="12919278"/>
          <a:ext cx="889000" cy="19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8" name="フローチャート: 判断 187"/>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89" name="テキスト ボックス 188"/>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0" name="フローチャート: 判断 189"/>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1" name="テキスト ボックス 190"/>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75965</xdr:rowOff>
    </xdr:from>
    <xdr:to>
      <xdr:col>24</xdr:col>
      <xdr:colOff>114300</xdr:colOff>
      <xdr:row>72</xdr:row>
      <xdr:rowOff>6115</xdr:rowOff>
    </xdr:to>
    <xdr:sp macro="" textlink="">
      <xdr:nvSpPr>
        <xdr:cNvPr id="197" name="楕円 196"/>
        <xdr:cNvSpPr/>
      </xdr:nvSpPr>
      <xdr:spPr>
        <a:xfrm>
          <a:off x="4584700" y="122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98842</xdr:rowOff>
    </xdr:from>
    <xdr:ext cx="599010" cy="259045"/>
    <xdr:sp macro="" textlink="">
      <xdr:nvSpPr>
        <xdr:cNvPr id="198" name="民生費該当値テキスト"/>
        <xdr:cNvSpPr txBox="1"/>
      </xdr:nvSpPr>
      <xdr:spPr>
        <a:xfrm>
          <a:off x="4686300" y="121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8224</xdr:rowOff>
    </xdr:from>
    <xdr:to>
      <xdr:col>20</xdr:col>
      <xdr:colOff>38100</xdr:colOff>
      <xdr:row>74</xdr:row>
      <xdr:rowOff>109824</xdr:rowOff>
    </xdr:to>
    <xdr:sp macro="" textlink="">
      <xdr:nvSpPr>
        <xdr:cNvPr id="199" name="楕円 198"/>
        <xdr:cNvSpPr/>
      </xdr:nvSpPr>
      <xdr:spPr>
        <a:xfrm>
          <a:off x="3746500" y="126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126351</xdr:rowOff>
    </xdr:from>
    <xdr:ext cx="599010" cy="259045"/>
    <xdr:sp macro="" textlink="">
      <xdr:nvSpPr>
        <xdr:cNvPr id="200" name="テキスト ボックス 199"/>
        <xdr:cNvSpPr txBox="1"/>
      </xdr:nvSpPr>
      <xdr:spPr>
        <a:xfrm>
          <a:off x="3497795" y="1247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154070</xdr:rowOff>
    </xdr:from>
    <xdr:to>
      <xdr:col>15</xdr:col>
      <xdr:colOff>101600</xdr:colOff>
      <xdr:row>75</xdr:row>
      <xdr:rowOff>84220</xdr:rowOff>
    </xdr:to>
    <xdr:sp macro="" textlink="">
      <xdr:nvSpPr>
        <xdr:cNvPr id="201" name="楕円 200"/>
        <xdr:cNvSpPr/>
      </xdr:nvSpPr>
      <xdr:spPr>
        <a:xfrm>
          <a:off x="2857500" y="128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100747</xdr:rowOff>
    </xdr:from>
    <xdr:ext cx="599010" cy="259045"/>
    <xdr:sp macro="" textlink="">
      <xdr:nvSpPr>
        <xdr:cNvPr id="202" name="テキスト ボックス 201"/>
        <xdr:cNvSpPr txBox="1"/>
      </xdr:nvSpPr>
      <xdr:spPr>
        <a:xfrm>
          <a:off x="2608795" y="126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9728</xdr:rowOff>
    </xdr:from>
    <xdr:to>
      <xdr:col>10</xdr:col>
      <xdr:colOff>165100</xdr:colOff>
      <xdr:row>75</xdr:row>
      <xdr:rowOff>111328</xdr:rowOff>
    </xdr:to>
    <xdr:sp macro="" textlink="">
      <xdr:nvSpPr>
        <xdr:cNvPr id="203" name="楕円 202"/>
        <xdr:cNvSpPr/>
      </xdr:nvSpPr>
      <xdr:spPr>
        <a:xfrm>
          <a:off x="1968500" y="128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127855</xdr:rowOff>
    </xdr:from>
    <xdr:ext cx="599010" cy="259045"/>
    <xdr:sp macro="" textlink="">
      <xdr:nvSpPr>
        <xdr:cNvPr id="204" name="テキスト ボックス 203"/>
        <xdr:cNvSpPr txBox="1"/>
      </xdr:nvSpPr>
      <xdr:spPr>
        <a:xfrm>
          <a:off x="1719795" y="1264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31883</xdr:rowOff>
    </xdr:from>
    <xdr:to>
      <xdr:col>6</xdr:col>
      <xdr:colOff>38100</xdr:colOff>
      <xdr:row>76</xdr:row>
      <xdr:rowOff>133483</xdr:rowOff>
    </xdr:to>
    <xdr:sp macro="" textlink="">
      <xdr:nvSpPr>
        <xdr:cNvPr id="205" name="楕円 204"/>
        <xdr:cNvSpPr/>
      </xdr:nvSpPr>
      <xdr:spPr>
        <a:xfrm>
          <a:off x="1079500" y="13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150010</xdr:rowOff>
    </xdr:from>
    <xdr:ext cx="599010" cy="259045"/>
    <xdr:sp macro="" textlink="">
      <xdr:nvSpPr>
        <xdr:cNvPr id="206" name="テキスト ボックス 205"/>
        <xdr:cNvSpPr txBox="1"/>
      </xdr:nvSpPr>
      <xdr:spPr>
        <a:xfrm>
          <a:off x="830795" y="1283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1" name="直線コネクタ 230"/>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2"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3" name="直線コネクタ 232"/>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4"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5" name="直線コネクタ 234"/>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130614</xdr:rowOff>
    </xdr:from>
    <xdr:to>
      <xdr:col>24</xdr:col>
      <xdr:colOff>63500</xdr:colOff>
      <xdr:row>97</xdr:row>
      <xdr:rowOff>146044</xdr:rowOff>
    </xdr:to>
    <xdr:cxnSp macro="">
      <xdr:nvCxnSpPr>
        <xdr:cNvPr id="236" name="直線コネクタ 235"/>
        <xdr:cNvCxnSpPr/>
      </xdr:nvCxnSpPr>
      <xdr:spPr>
        <a:xfrm flipV="1">
          <a:off x="3797300" y="16589814"/>
          <a:ext cx="8382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7" name="衛生費平均値テキスト"/>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8" name="フローチャート: 判断 237"/>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146044</xdr:rowOff>
    </xdr:from>
    <xdr:to>
      <xdr:col>19</xdr:col>
      <xdr:colOff>177800</xdr:colOff>
      <xdr:row>98</xdr:row>
      <xdr:rowOff>11379</xdr:rowOff>
    </xdr:to>
    <xdr:cxnSp macro="">
      <xdr:nvCxnSpPr>
        <xdr:cNvPr id="239" name="直線コネクタ 238"/>
        <xdr:cNvCxnSpPr/>
      </xdr:nvCxnSpPr>
      <xdr:spPr>
        <a:xfrm flipV="1">
          <a:off x="2908300" y="16776694"/>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0" name="フローチャート: 判断 239"/>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1" name="テキスト ボックス 240"/>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11379</xdr:rowOff>
    </xdr:from>
    <xdr:to>
      <xdr:col>15</xdr:col>
      <xdr:colOff>50800</xdr:colOff>
      <xdr:row>98</xdr:row>
      <xdr:rowOff>16427</xdr:rowOff>
    </xdr:to>
    <xdr:cxnSp macro="">
      <xdr:nvCxnSpPr>
        <xdr:cNvPr id="242" name="直線コネクタ 241"/>
        <xdr:cNvCxnSpPr/>
      </xdr:nvCxnSpPr>
      <xdr:spPr>
        <a:xfrm flipV="1">
          <a:off x="2019300" y="16813479"/>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3" name="フローチャート: 判断 242"/>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4" name="テキスト ボックス 243"/>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16427</xdr:rowOff>
    </xdr:from>
    <xdr:to>
      <xdr:col>10</xdr:col>
      <xdr:colOff>114300</xdr:colOff>
      <xdr:row>98</xdr:row>
      <xdr:rowOff>53747</xdr:rowOff>
    </xdr:to>
    <xdr:cxnSp macro="">
      <xdr:nvCxnSpPr>
        <xdr:cNvPr id="245" name="直線コネクタ 244"/>
        <xdr:cNvCxnSpPr/>
      </xdr:nvCxnSpPr>
      <xdr:spPr>
        <a:xfrm flipV="1">
          <a:off x="1130300" y="16818527"/>
          <a:ext cx="889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6" name="フローチャート: 判断 245"/>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7" name="テキスト ボックス 246"/>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8" name="フローチャート: 判断 247"/>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49" name="テキスト ボックス 248"/>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79814</xdr:rowOff>
    </xdr:from>
    <xdr:to>
      <xdr:col>24</xdr:col>
      <xdr:colOff>114300</xdr:colOff>
      <xdr:row>97</xdr:row>
      <xdr:rowOff>9964</xdr:rowOff>
    </xdr:to>
    <xdr:sp macro="" textlink="">
      <xdr:nvSpPr>
        <xdr:cNvPr id="255" name="楕円 254"/>
        <xdr:cNvSpPr/>
      </xdr:nvSpPr>
      <xdr:spPr>
        <a:xfrm>
          <a:off x="4584700" y="165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58241</xdr:rowOff>
    </xdr:from>
    <xdr:ext cx="534377" cy="259045"/>
    <xdr:sp macro="" textlink="">
      <xdr:nvSpPr>
        <xdr:cNvPr id="256" name="衛生費該当値テキスト"/>
        <xdr:cNvSpPr txBox="1"/>
      </xdr:nvSpPr>
      <xdr:spPr>
        <a:xfrm>
          <a:off x="4686300" y="165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95244</xdr:rowOff>
    </xdr:from>
    <xdr:to>
      <xdr:col>20</xdr:col>
      <xdr:colOff>38100</xdr:colOff>
      <xdr:row>98</xdr:row>
      <xdr:rowOff>25394</xdr:rowOff>
    </xdr:to>
    <xdr:sp macro="" textlink="">
      <xdr:nvSpPr>
        <xdr:cNvPr id="257" name="楕円 256"/>
        <xdr:cNvSpPr/>
      </xdr:nvSpPr>
      <xdr:spPr>
        <a:xfrm>
          <a:off x="3746500" y="167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16521</xdr:rowOff>
    </xdr:from>
    <xdr:ext cx="534377" cy="259045"/>
    <xdr:sp macro="" textlink="">
      <xdr:nvSpPr>
        <xdr:cNvPr id="258" name="テキスト ボックス 257"/>
        <xdr:cNvSpPr txBox="1"/>
      </xdr:nvSpPr>
      <xdr:spPr>
        <a:xfrm>
          <a:off x="3530111" y="168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132029</xdr:rowOff>
    </xdr:from>
    <xdr:to>
      <xdr:col>15</xdr:col>
      <xdr:colOff>101600</xdr:colOff>
      <xdr:row>98</xdr:row>
      <xdr:rowOff>62179</xdr:rowOff>
    </xdr:to>
    <xdr:sp macro="" textlink="">
      <xdr:nvSpPr>
        <xdr:cNvPr id="259" name="楕円 258"/>
        <xdr:cNvSpPr/>
      </xdr:nvSpPr>
      <xdr:spPr>
        <a:xfrm>
          <a:off x="28575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53306</xdr:rowOff>
    </xdr:from>
    <xdr:ext cx="534377" cy="259045"/>
    <xdr:sp macro="" textlink="">
      <xdr:nvSpPr>
        <xdr:cNvPr id="260" name="テキスト ボックス 259"/>
        <xdr:cNvSpPr txBox="1"/>
      </xdr:nvSpPr>
      <xdr:spPr>
        <a:xfrm>
          <a:off x="2641111" y="168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137077</xdr:rowOff>
    </xdr:from>
    <xdr:to>
      <xdr:col>10</xdr:col>
      <xdr:colOff>165100</xdr:colOff>
      <xdr:row>98</xdr:row>
      <xdr:rowOff>67227</xdr:rowOff>
    </xdr:to>
    <xdr:sp macro="" textlink="">
      <xdr:nvSpPr>
        <xdr:cNvPr id="261" name="楕円 260"/>
        <xdr:cNvSpPr/>
      </xdr:nvSpPr>
      <xdr:spPr>
        <a:xfrm>
          <a:off x="1968500" y="167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58354</xdr:rowOff>
    </xdr:from>
    <xdr:ext cx="534377" cy="259045"/>
    <xdr:sp macro="" textlink="">
      <xdr:nvSpPr>
        <xdr:cNvPr id="262" name="テキスト ボックス 261"/>
        <xdr:cNvSpPr txBox="1"/>
      </xdr:nvSpPr>
      <xdr:spPr>
        <a:xfrm>
          <a:off x="1752111" y="168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2947</xdr:rowOff>
    </xdr:from>
    <xdr:to>
      <xdr:col>6</xdr:col>
      <xdr:colOff>38100</xdr:colOff>
      <xdr:row>98</xdr:row>
      <xdr:rowOff>104547</xdr:rowOff>
    </xdr:to>
    <xdr:sp macro="" textlink="">
      <xdr:nvSpPr>
        <xdr:cNvPr id="263" name="楕円 262"/>
        <xdr:cNvSpPr/>
      </xdr:nvSpPr>
      <xdr:spPr>
        <a:xfrm>
          <a:off x="1079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95674</xdr:rowOff>
    </xdr:from>
    <xdr:ext cx="534377" cy="259045"/>
    <xdr:sp macro="" textlink="">
      <xdr:nvSpPr>
        <xdr:cNvPr id="264" name="テキスト ボックス 263"/>
        <xdr:cNvSpPr txBox="1"/>
      </xdr:nvSpPr>
      <xdr:spPr>
        <a:xfrm>
          <a:off x="863111" y="168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6" name="直線コネクタ 285"/>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7"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8" name="直線コネクタ 287"/>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89"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0" name="直線コネクタ 289"/>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34361</xdr:rowOff>
    </xdr:from>
    <xdr:to>
      <xdr:col>55</xdr:col>
      <xdr:colOff>0</xdr:colOff>
      <xdr:row>38</xdr:row>
      <xdr:rowOff>34727</xdr:rowOff>
    </xdr:to>
    <xdr:cxnSp macro="">
      <xdr:nvCxnSpPr>
        <xdr:cNvPr id="291" name="直線コネクタ 290"/>
        <xdr:cNvCxnSpPr/>
      </xdr:nvCxnSpPr>
      <xdr:spPr>
        <a:xfrm flipV="1">
          <a:off x="9639300" y="654946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2"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3" name="フローチャート: 判断 292"/>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34727</xdr:rowOff>
    </xdr:from>
    <xdr:to>
      <xdr:col>50</xdr:col>
      <xdr:colOff>114300</xdr:colOff>
      <xdr:row>38</xdr:row>
      <xdr:rowOff>34909</xdr:rowOff>
    </xdr:to>
    <xdr:cxnSp macro="">
      <xdr:nvCxnSpPr>
        <xdr:cNvPr id="294" name="直線コネクタ 293"/>
        <xdr:cNvCxnSpPr/>
      </xdr:nvCxnSpPr>
      <xdr:spPr>
        <a:xfrm flipV="1">
          <a:off x="8750300" y="65498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5" name="フローチャート: 判断 294"/>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6" name="テキスト ボックス 295"/>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34909</xdr:rowOff>
    </xdr:from>
    <xdr:to>
      <xdr:col>45</xdr:col>
      <xdr:colOff>177800</xdr:colOff>
      <xdr:row>38</xdr:row>
      <xdr:rowOff>34909</xdr:rowOff>
    </xdr:to>
    <xdr:cxnSp macro="">
      <xdr:nvCxnSpPr>
        <xdr:cNvPr id="297" name="直線コネクタ 296"/>
        <xdr:cNvCxnSpPr/>
      </xdr:nvCxnSpPr>
      <xdr:spPr>
        <a:xfrm>
          <a:off x="7861300" y="6550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8" name="フローチャート: 判断 297"/>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299" name="テキスト ボックス 298"/>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34909</xdr:rowOff>
    </xdr:from>
    <xdr:to>
      <xdr:col>41</xdr:col>
      <xdr:colOff>50800</xdr:colOff>
      <xdr:row>38</xdr:row>
      <xdr:rowOff>35184</xdr:rowOff>
    </xdr:to>
    <xdr:cxnSp macro="">
      <xdr:nvCxnSpPr>
        <xdr:cNvPr id="300" name="直線コネクタ 299"/>
        <xdr:cNvCxnSpPr/>
      </xdr:nvCxnSpPr>
      <xdr:spPr>
        <a:xfrm flipV="1">
          <a:off x="6972300" y="6550009"/>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1" name="フローチャート: 判断 300"/>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2" name="テキスト ボックス 301"/>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3" name="フローチャート: 判断 302"/>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4" name="テキスト ボックス 303"/>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155011</xdr:rowOff>
    </xdr:from>
    <xdr:to>
      <xdr:col>55</xdr:col>
      <xdr:colOff>50800</xdr:colOff>
      <xdr:row>38</xdr:row>
      <xdr:rowOff>85161</xdr:rowOff>
    </xdr:to>
    <xdr:sp macro="" textlink="">
      <xdr:nvSpPr>
        <xdr:cNvPr id="310" name="楕円 309"/>
        <xdr:cNvSpPr/>
      </xdr:nvSpPr>
      <xdr:spPr>
        <a:xfrm>
          <a:off x="10426700" y="64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69938</xdr:rowOff>
    </xdr:from>
    <xdr:ext cx="469744" cy="259045"/>
    <xdr:sp macro="" textlink="">
      <xdr:nvSpPr>
        <xdr:cNvPr id="311" name="労働費該当値テキスト"/>
        <xdr:cNvSpPr txBox="1"/>
      </xdr:nvSpPr>
      <xdr:spPr>
        <a:xfrm>
          <a:off x="10528300" y="641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155377</xdr:rowOff>
    </xdr:from>
    <xdr:to>
      <xdr:col>50</xdr:col>
      <xdr:colOff>165100</xdr:colOff>
      <xdr:row>38</xdr:row>
      <xdr:rowOff>85527</xdr:rowOff>
    </xdr:to>
    <xdr:sp macro="" textlink="">
      <xdr:nvSpPr>
        <xdr:cNvPr id="312" name="楕円 311"/>
        <xdr:cNvSpPr/>
      </xdr:nvSpPr>
      <xdr:spPr>
        <a:xfrm>
          <a:off x="95885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76654</xdr:rowOff>
    </xdr:from>
    <xdr:ext cx="469744" cy="259045"/>
    <xdr:sp macro="" textlink="">
      <xdr:nvSpPr>
        <xdr:cNvPr id="313" name="テキスト ボックス 312"/>
        <xdr:cNvSpPr txBox="1"/>
      </xdr:nvSpPr>
      <xdr:spPr>
        <a:xfrm>
          <a:off x="9404428" y="65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155560</xdr:rowOff>
    </xdr:from>
    <xdr:to>
      <xdr:col>46</xdr:col>
      <xdr:colOff>38100</xdr:colOff>
      <xdr:row>38</xdr:row>
      <xdr:rowOff>85709</xdr:rowOff>
    </xdr:to>
    <xdr:sp macro="" textlink="">
      <xdr:nvSpPr>
        <xdr:cNvPr id="314" name="楕円 313"/>
        <xdr:cNvSpPr/>
      </xdr:nvSpPr>
      <xdr:spPr>
        <a:xfrm>
          <a:off x="8699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76836</xdr:rowOff>
    </xdr:from>
    <xdr:ext cx="469744" cy="259045"/>
    <xdr:sp macro="" textlink="">
      <xdr:nvSpPr>
        <xdr:cNvPr id="315" name="テキスト ボックス 314"/>
        <xdr:cNvSpPr txBox="1"/>
      </xdr:nvSpPr>
      <xdr:spPr>
        <a:xfrm>
          <a:off x="8515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155560</xdr:rowOff>
    </xdr:from>
    <xdr:to>
      <xdr:col>41</xdr:col>
      <xdr:colOff>101600</xdr:colOff>
      <xdr:row>38</xdr:row>
      <xdr:rowOff>85709</xdr:rowOff>
    </xdr:to>
    <xdr:sp macro="" textlink="">
      <xdr:nvSpPr>
        <xdr:cNvPr id="316" name="楕円 315"/>
        <xdr:cNvSpPr/>
      </xdr:nvSpPr>
      <xdr:spPr>
        <a:xfrm>
          <a:off x="7810500" y="649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76836</xdr:rowOff>
    </xdr:from>
    <xdr:ext cx="469744" cy="259045"/>
    <xdr:sp macro="" textlink="">
      <xdr:nvSpPr>
        <xdr:cNvPr id="317" name="テキスト ボックス 316"/>
        <xdr:cNvSpPr txBox="1"/>
      </xdr:nvSpPr>
      <xdr:spPr>
        <a:xfrm>
          <a:off x="7626428" y="65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155834</xdr:rowOff>
    </xdr:from>
    <xdr:to>
      <xdr:col>36</xdr:col>
      <xdr:colOff>165100</xdr:colOff>
      <xdr:row>38</xdr:row>
      <xdr:rowOff>85984</xdr:rowOff>
    </xdr:to>
    <xdr:sp macro="" textlink="">
      <xdr:nvSpPr>
        <xdr:cNvPr id="318" name="楕円 317"/>
        <xdr:cNvSpPr/>
      </xdr:nvSpPr>
      <xdr:spPr>
        <a:xfrm>
          <a:off x="6921500" y="64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77111</xdr:rowOff>
    </xdr:from>
    <xdr:ext cx="469744" cy="259045"/>
    <xdr:sp macro="" textlink="">
      <xdr:nvSpPr>
        <xdr:cNvPr id="319" name="テキスト ボックス 318"/>
        <xdr:cNvSpPr txBox="1"/>
      </xdr:nvSpPr>
      <xdr:spPr>
        <a:xfrm>
          <a:off x="6737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1" name="直線コネクタ 340"/>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2"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3" name="直線コネクタ 342"/>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4"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5" name="直線コネクタ 344"/>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164434</xdr:rowOff>
    </xdr:from>
    <xdr:to>
      <xdr:col>55</xdr:col>
      <xdr:colOff>0</xdr:colOff>
      <xdr:row>57</xdr:row>
      <xdr:rowOff>52832</xdr:rowOff>
    </xdr:to>
    <xdr:cxnSp macro="">
      <xdr:nvCxnSpPr>
        <xdr:cNvPr id="346" name="直線コネクタ 345"/>
        <xdr:cNvCxnSpPr/>
      </xdr:nvCxnSpPr>
      <xdr:spPr>
        <a:xfrm flipV="1">
          <a:off x="9639300" y="9765634"/>
          <a:ext cx="838200" cy="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7"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8" name="フローチャート: 判断 347"/>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111079</xdr:rowOff>
    </xdr:from>
    <xdr:to>
      <xdr:col>50</xdr:col>
      <xdr:colOff>114300</xdr:colOff>
      <xdr:row>57</xdr:row>
      <xdr:rowOff>52832</xdr:rowOff>
    </xdr:to>
    <xdr:cxnSp macro="">
      <xdr:nvCxnSpPr>
        <xdr:cNvPr id="349" name="直線コネクタ 348"/>
        <xdr:cNvCxnSpPr/>
      </xdr:nvCxnSpPr>
      <xdr:spPr>
        <a:xfrm>
          <a:off x="8750300" y="9712279"/>
          <a:ext cx="8890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0" name="フローチャート: 判断 349"/>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1" name="テキスト ボックス 350"/>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111079</xdr:rowOff>
    </xdr:from>
    <xdr:to>
      <xdr:col>45</xdr:col>
      <xdr:colOff>177800</xdr:colOff>
      <xdr:row>56</xdr:row>
      <xdr:rowOff>162926</xdr:rowOff>
    </xdr:to>
    <xdr:cxnSp macro="">
      <xdr:nvCxnSpPr>
        <xdr:cNvPr id="352" name="直線コネクタ 351"/>
        <xdr:cNvCxnSpPr/>
      </xdr:nvCxnSpPr>
      <xdr:spPr>
        <a:xfrm flipV="1">
          <a:off x="7861300" y="9712279"/>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3" name="フローチャート: 判断 352"/>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4" name="テキスト ボックス 353"/>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55164</xdr:rowOff>
    </xdr:from>
    <xdr:to>
      <xdr:col>41</xdr:col>
      <xdr:colOff>50800</xdr:colOff>
      <xdr:row>56</xdr:row>
      <xdr:rowOff>162926</xdr:rowOff>
    </xdr:to>
    <xdr:cxnSp macro="">
      <xdr:nvCxnSpPr>
        <xdr:cNvPr id="355" name="直線コネクタ 354"/>
        <xdr:cNvCxnSpPr/>
      </xdr:nvCxnSpPr>
      <xdr:spPr>
        <a:xfrm>
          <a:off x="6972300" y="9656364"/>
          <a:ext cx="889000" cy="10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6" name="フローチャート: 判断 355"/>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7" name="テキスト ボックス 356"/>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8" name="フローチャート: 判断 357"/>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59" name="テキスト ボックス 358"/>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113634</xdr:rowOff>
    </xdr:from>
    <xdr:to>
      <xdr:col>55</xdr:col>
      <xdr:colOff>50800</xdr:colOff>
      <xdr:row>57</xdr:row>
      <xdr:rowOff>43784</xdr:rowOff>
    </xdr:to>
    <xdr:sp macro="" textlink="">
      <xdr:nvSpPr>
        <xdr:cNvPr id="365" name="楕円 364"/>
        <xdr:cNvSpPr/>
      </xdr:nvSpPr>
      <xdr:spPr>
        <a:xfrm>
          <a:off x="10426700" y="97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92061</xdr:rowOff>
    </xdr:from>
    <xdr:ext cx="469744" cy="259045"/>
    <xdr:sp macro="" textlink="">
      <xdr:nvSpPr>
        <xdr:cNvPr id="366" name="農林水産業費該当値テキスト"/>
        <xdr:cNvSpPr txBox="1"/>
      </xdr:nvSpPr>
      <xdr:spPr>
        <a:xfrm>
          <a:off x="10528300" y="96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2032</xdr:rowOff>
    </xdr:from>
    <xdr:to>
      <xdr:col>50</xdr:col>
      <xdr:colOff>165100</xdr:colOff>
      <xdr:row>57</xdr:row>
      <xdr:rowOff>103632</xdr:rowOff>
    </xdr:to>
    <xdr:sp macro="" textlink="">
      <xdr:nvSpPr>
        <xdr:cNvPr id="367" name="楕円 366"/>
        <xdr:cNvSpPr/>
      </xdr:nvSpPr>
      <xdr:spPr>
        <a:xfrm>
          <a:off x="9588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94759</xdr:rowOff>
    </xdr:from>
    <xdr:ext cx="469744" cy="259045"/>
    <xdr:sp macro="" textlink="">
      <xdr:nvSpPr>
        <xdr:cNvPr id="368" name="テキスト ボックス 367"/>
        <xdr:cNvSpPr txBox="1"/>
      </xdr:nvSpPr>
      <xdr:spPr>
        <a:xfrm>
          <a:off x="9404428"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60279</xdr:rowOff>
    </xdr:from>
    <xdr:to>
      <xdr:col>46</xdr:col>
      <xdr:colOff>38100</xdr:colOff>
      <xdr:row>56</xdr:row>
      <xdr:rowOff>161879</xdr:rowOff>
    </xdr:to>
    <xdr:sp macro="" textlink="">
      <xdr:nvSpPr>
        <xdr:cNvPr id="369" name="楕円 368"/>
        <xdr:cNvSpPr/>
      </xdr:nvSpPr>
      <xdr:spPr>
        <a:xfrm>
          <a:off x="8699500" y="96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153006</xdr:rowOff>
    </xdr:from>
    <xdr:ext cx="469744" cy="259045"/>
    <xdr:sp macro="" textlink="">
      <xdr:nvSpPr>
        <xdr:cNvPr id="370" name="テキスト ボックス 369"/>
        <xdr:cNvSpPr txBox="1"/>
      </xdr:nvSpPr>
      <xdr:spPr>
        <a:xfrm>
          <a:off x="8515428" y="975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112126</xdr:rowOff>
    </xdr:from>
    <xdr:to>
      <xdr:col>41</xdr:col>
      <xdr:colOff>101600</xdr:colOff>
      <xdr:row>57</xdr:row>
      <xdr:rowOff>42276</xdr:rowOff>
    </xdr:to>
    <xdr:sp macro="" textlink="">
      <xdr:nvSpPr>
        <xdr:cNvPr id="371" name="楕円 370"/>
        <xdr:cNvSpPr/>
      </xdr:nvSpPr>
      <xdr:spPr>
        <a:xfrm>
          <a:off x="7810500" y="97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33403</xdr:rowOff>
    </xdr:from>
    <xdr:ext cx="469744" cy="259045"/>
    <xdr:sp macro="" textlink="">
      <xdr:nvSpPr>
        <xdr:cNvPr id="372" name="テキスト ボックス 371"/>
        <xdr:cNvSpPr txBox="1"/>
      </xdr:nvSpPr>
      <xdr:spPr>
        <a:xfrm>
          <a:off x="7626428" y="980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4364</xdr:rowOff>
    </xdr:from>
    <xdr:to>
      <xdr:col>36</xdr:col>
      <xdr:colOff>165100</xdr:colOff>
      <xdr:row>56</xdr:row>
      <xdr:rowOff>105964</xdr:rowOff>
    </xdr:to>
    <xdr:sp macro="" textlink="">
      <xdr:nvSpPr>
        <xdr:cNvPr id="373" name="楕円 372"/>
        <xdr:cNvSpPr/>
      </xdr:nvSpPr>
      <xdr:spPr>
        <a:xfrm>
          <a:off x="6921500" y="96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122491</xdr:rowOff>
    </xdr:from>
    <xdr:ext cx="469744" cy="259045"/>
    <xdr:sp macro="" textlink="">
      <xdr:nvSpPr>
        <xdr:cNvPr id="374" name="テキスト ボックス 373"/>
        <xdr:cNvSpPr txBox="1"/>
      </xdr:nvSpPr>
      <xdr:spPr>
        <a:xfrm>
          <a:off x="6737428" y="938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0" name="直線コネクタ 399"/>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1"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2" name="直線コネクタ 401"/>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3"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4" name="直線コネクタ 403"/>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21579</xdr:rowOff>
    </xdr:from>
    <xdr:to>
      <xdr:col>55</xdr:col>
      <xdr:colOff>0</xdr:colOff>
      <xdr:row>77</xdr:row>
      <xdr:rowOff>71512</xdr:rowOff>
    </xdr:to>
    <xdr:cxnSp macro="">
      <xdr:nvCxnSpPr>
        <xdr:cNvPr id="405" name="直線コネクタ 404"/>
        <xdr:cNvCxnSpPr/>
      </xdr:nvCxnSpPr>
      <xdr:spPr>
        <a:xfrm flipV="1">
          <a:off x="9639300" y="12023079"/>
          <a:ext cx="838200" cy="125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6" name="商工費平均値テキスト"/>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7" name="フローチャート: 判断 406"/>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71512</xdr:rowOff>
    </xdr:from>
    <xdr:to>
      <xdr:col>50</xdr:col>
      <xdr:colOff>114300</xdr:colOff>
      <xdr:row>78</xdr:row>
      <xdr:rowOff>9365</xdr:rowOff>
    </xdr:to>
    <xdr:cxnSp macro="">
      <xdr:nvCxnSpPr>
        <xdr:cNvPr id="408" name="直線コネクタ 407"/>
        <xdr:cNvCxnSpPr/>
      </xdr:nvCxnSpPr>
      <xdr:spPr>
        <a:xfrm flipV="1">
          <a:off x="8750300" y="13273162"/>
          <a:ext cx="889000" cy="1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09" name="フローチャート: 判断 408"/>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0" name="テキスト ボックス 409"/>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9365</xdr:rowOff>
    </xdr:from>
    <xdr:to>
      <xdr:col>45</xdr:col>
      <xdr:colOff>177800</xdr:colOff>
      <xdr:row>78</xdr:row>
      <xdr:rowOff>13512</xdr:rowOff>
    </xdr:to>
    <xdr:cxnSp macro="">
      <xdr:nvCxnSpPr>
        <xdr:cNvPr id="411" name="直線コネクタ 410"/>
        <xdr:cNvCxnSpPr/>
      </xdr:nvCxnSpPr>
      <xdr:spPr>
        <a:xfrm flipV="1">
          <a:off x="7861300" y="1338246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2" name="フローチャート: 判断 411"/>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3" name="テキスト ボックス 412"/>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13512</xdr:rowOff>
    </xdr:from>
    <xdr:to>
      <xdr:col>41</xdr:col>
      <xdr:colOff>50800</xdr:colOff>
      <xdr:row>78</xdr:row>
      <xdr:rowOff>131372</xdr:rowOff>
    </xdr:to>
    <xdr:cxnSp macro="">
      <xdr:nvCxnSpPr>
        <xdr:cNvPr id="414" name="直線コネクタ 413"/>
        <xdr:cNvCxnSpPr/>
      </xdr:nvCxnSpPr>
      <xdr:spPr>
        <a:xfrm flipV="1">
          <a:off x="6972300" y="13386612"/>
          <a:ext cx="889000" cy="11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5" name="フローチャート: 判断 414"/>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6" name="テキスト ボックス 415"/>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7" name="フローチャート: 判断 416"/>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8" name="テキスト ボックス 417"/>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142229</xdr:rowOff>
    </xdr:from>
    <xdr:to>
      <xdr:col>55</xdr:col>
      <xdr:colOff>50800</xdr:colOff>
      <xdr:row>70</xdr:row>
      <xdr:rowOff>72379</xdr:rowOff>
    </xdr:to>
    <xdr:sp macro="" textlink="">
      <xdr:nvSpPr>
        <xdr:cNvPr id="424" name="楕円 423"/>
        <xdr:cNvSpPr/>
      </xdr:nvSpPr>
      <xdr:spPr>
        <a:xfrm>
          <a:off x="10426700" y="1197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95256</xdr:rowOff>
    </xdr:from>
    <xdr:ext cx="534377" cy="259045"/>
    <xdr:sp macro="" textlink="">
      <xdr:nvSpPr>
        <xdr:cNvPr id="425" name="商工費該当値テキスト"/>
        <xdr:cNvSpPr txBox="1"/>
      </xdr:nvSpPr>
      <xdr:spPr>
        <a:xfrm>
          <a:off x="10528300" y="119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20712</xdr:rowOff>
    </xdr:from>
    <xdr:to>
      <xdr:col>50</xdr:col>
      <xdr:colOff>165100</xdr:colOff>
      <xdr:row>77</xdr:row>
      <xdr:rowOff>122312</xdr:rowOff>
    </xdr:to>
    <xdr:sp macro="" textlink="">
      <xdr:nvSpPr>
        <xdr:cNvPr id="426" name="楕円 425"/>
        <xdr:cNvSpPr/>
      </xdr:nvSpPr>
      <xdr:spPr>
        <a:xfrm>
          <a:off x="9588500" y="132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113439</xdr:rowOff>
    </xdr:from>
    <xdr:ext cx="534377" cy="259045"/>
    <xdr:sp macro="" textlink="">
      <xdr:nvSpPr>
        <xdr:cNvPr id="427" name="テキスト ボックス 426"/>
        <xdr:cNvSpPr txBox="1"/>
      </xdr:nvSpPr>
      <xdr:spPr>
        <a:xfrm>
          <a:off x="9372111" y="133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130015</xdr:rowOff>
    </xdr:from>
    <xdr:to>
      <xdr:col>46</xdr:col>
      <xdr:colOff>38100</xdr:colOff>
      <xdr:row>78</xdr:row>
      <xdr:rowOff>60165</xdr:rowOff>
    </xdr:to>
    <xdr:sp macro="" textlink="">
      <xdr:nvSpPr>
        <xdr:cNvPr id="428" name="楕円 427"/>
        <xdr:cNvSpPr/>
      </xdr:nvSpPr>
      <xdr:spPr>
        <a:xfrm>
          <a:off x="8699500" y="133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51292</xdr:rowOff>
    </xdr:from>
    <xdr:ext cx="469744" cy="259045"/>
    <xdr:sp macro="" textlink="">
      <xdr:nvSpPr>
        <xdr:cNvPr id="429" name="テキスト ボックス 428"/>
        <xdr:cNvSpPr txBox="1"/>
      </xdr:nvSpPr>
      <xdr:spPr>
        <a:xfrm>
          <a:off x="8515428" y="1342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134162</xdr:rowOff>
    </xdr:from>
    <xdr:to>
      <xdr:col>41</xdr:col>
      <xdr:colOff>101600</xdr:colOff>
      <xdr:row>78</xdr:row>
      <xdr:rowOff>64312</xdr:rowOff>
    </xdr:to>
    <xdr:sp macro="" textlink="">
      <xdr:nvSpPr>
        <xdr:cNvPr id="430" name="楕円 429"/>
        <xdr:cNvSpPr/>
      </xdr:nvSpPr>
      <xdr:spPr>
        <a:xfrm>
          <a:off x="781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55439</xdr:rowOff>
    </xdr:from>
    <xdr:ext cx="469744" cy="259045"/>
    <xdr:sp macro="" textlink="">
      <xdr:nvSpPr>
        <xdr:cNvPr id="431" name="テキスト ボックス 430"/>
        <xdr:cNvSpPr txBox="1"/>
      </xdr:nvSpPr>
      <xdr:spPr>
        <a:xfrm>
          <a:off x="7626428" y="1342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80572</xdr:rowOff>
    </xdr:from>
    <xdr:to>
      <xdr:col>36</xdr:col>
      <xdr:colOff>165100</xdr:colOff>
      <xdr:row>79</xdr:row>
      <xdr:rowOff>10722</xdr:rowOff>
    </xdr:to>
    <xdr:sp macro="" textlink="">
      <xdr:nvSpPr>
        <xdr:cNvPr id="432" name="楕円 431"/>
        <xdr:cNvSpPr/>
      </xdr:nvSpPr>
      <xdr:spPr>
        <a:xfrm>
          <a:off x="6921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1849</xdr:rowOff>
    </xdr:from>
    <xdr:ext cx="469744" cy="259045"/>
    <xdr:sp macro="" textlink="">
      <xdr:nvSpPr>
        <xdr:cNvPr id="433" name="テキスト ボックス 432"/>
        <xdr:cNvSpPr txBox="1"/>
      </xdr:nvSpPr>
      <xdr:spPr>
        <a:xfrm>
          <a:off x="6737428" y="135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7" name="直線コネクタ 456"/>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8"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59" name="直線コネクタ 458"/>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0"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1" name="直線コネクタ 460"/>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81029</xdr:rowOff>
    </xdr:from>
    <xdr:to>
      <xdr:col>55</xdr:col>
      <xdr:colOff>0</xdr:colOff>
      <xdr:row>98</xdr:row>
      <xdr:rowOff>105105</xdr:rowOff>
    </xdr:to>
    <xdr:cxnSp macro="">
      <xdr:nvCxnSpPr>
        <xdr:cNvPr id="462" name="直線コネクタ 461"/>
        <xdr:cNvCxnSpPr/>
      </xdr:nvCxnSpPr>
      <xdr:spPr>
        <a:xfrm flipV="1">
          <a:off x="9639300" y="16883129"/>
          <a:ext cx="838200" cy="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3"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4" name="フローチャート: 判断 463"/>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105105</xdr:rowOff>
    </xdr:from>
    <xdr:to>
      <xdr:col>50</xdr:col>
      <xdr:colOff>114300</xdr:colOff>
      <xdr:row>98</xdr:row>
      <xdr:rowOff>122129</xdr:rowOff>
    </xdr:to>
    <xdr:cxnSp macro="">
      <xdr:nvCxnSpPr>
        <xdr:cNvPr id="465" name="直線コネクタ 464"/>
        <xdr:cNvCxnSpPr/>
      </xdr:nvCxnSpPr>
      <xdr:spPr>
        <a:xfrm flipV="1">
          <a:off x="8750300" y="16907205"/>
          <a:ext cx="889000" cy="1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6" name="フローチャート: 判断 465"/>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7" name="テキスト ボックス 466"/>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122129</xdr:rowOff>
    </xdr:from>
    <xdr:to>
      <xdr:col>45</xdr:col>
      <xdr:colOff>177800</xdr:colOff>
      <xdr:row>98</xdr:row>
      <xdr:rowOff>134579</xdr:rowOff>
    </xdr:to>
    <xdr:cxnSp macro="">
      <xdr:nvCxnSpPr>
        <xdr:cNvPr id="468" name="直線コネクタ 467"/>
        <xdr:cNvCxnSpPr/>
      </xdr:nvCxnSpPr>
      <xdr:spPr>
        <a:xfrm flipV="1">
          <a:off x="7861300" y="16924229"/>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69" name="フローチャート: 判断 468"/>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0" name="テキスト ボックス 469"/>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129485</xdr:rowOff>
    </xdr:from>
    <xdr:to>
      <xdr:col>41</xdr:col>
      <xdr:colOff>50800</xdr:colOff>
      <xdr:row>98</xdr:row>
      <xdr:rowOff>134579</xdr:rowOff>
    </xdr:to>
    <xdr:cxnSp macro="">
      <xdr:nvCxnSpPr>
        <xdr:cNvPr id="471" name="直線コネクタ 470"/>
        <xdr:cNvCxnSpPr/>
      </xdr:nvCxnSpPr>
      <xdr:spPr>
        <a:xfrm>
          <a:off x="6972300" y="16931585"/>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2" name="フローチャート: 判断 471"/>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3" name="テキスト ボックス 472"/>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4" name="フローチャート: 判断 473"/>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5" name="テキスト ボックス 474"/>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30229</xdr:rowOff>
    </xdr:from>
    <xdr:to>
      <xdr:col>55</xdr:col>
      <xdr:colOff>50800</xdr:colOff>
      <xdr:row>98</xdr:row>
      <xdr:rowOff>131829</xdr:rowOff>
    </xdr:to>
    <xdr:sp macro="" textlink="">
      <xdr:nvSpPr>
        <xdr:cNvPr id="481" name="楕円 480"/>
        <xdr:cNvSpPr/>
      </xdr:nvSpPr>
      <xdr:spPr>
        <a:xfrm>
          <a:off x="10426700" y="168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2" name="土木費該当値テキスト"/>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54305</xdr:rowOff>
    </xdr:from>
    <xdr:to>
      <xdr:col>50</xdr:col>
      <xdr:colOff>165100</xdr:colOff>
      <xdr:row>98</xdr:row>
      <xdr:rowOff>155905</xdr:rowOff>
    </xdr:to>
    <xdr:sp macro="" textlink="">
      <xdr:nvSpPr>
        <xdr:cNvPr id="483" name="楕円 482"/>
        <xdr:cNvSpPr/>
      </xdr:nvSpPr>
      <xdr:spPr>
        <a:xfrm>
          <a:off x="9588500" y="168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147032</xdr:rowOff>
    </xdr:from>
    <xdr:ext cx="534377" cy="259045"/>
    <xdr:sp macro="" textlink="">
      <xdr:nvSpPr>
        <xdr:cNvPr id="484" name="テキスト ボックス 483"/>
        <xdr:cNvSpPr txBox="1"/>
      </xdr:nvSpPr>
      <xdr:spPr>
        <a:xfrm>
          <a:off x="9372111" y="16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71329</xdr:rowOff>
    </xdr:from>
    <xdr:to>
      <xdr:col>46</xdr:col>
      <xdr:colOff>38100</xdr:colOff>
      <xdr:row>99</xdr:row>
      <xdr:rowOff>1479</xdr:rowOff>
    </xdr:to>
    <xdr:sp macro="" textlink="">
      <xdr:nvSpPr>
        <xdr:cNvPr id="485" name="楕円 484"/>
        <xdr:cNvSpPr/>
      </xdr:nvSpPr>
      <xdr:spPr>
        <a:xfrm>
          <a:off x="8699500" y="168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164056</xdr:rowOff>
    </xdr:from>
    <xdr:ext cx="534377" cy="259045"/>
    <xdr:sp macro="" textlink="">
      <xdr:nvSpPr>
        <xdr:cNvPr id="486" name="テキスト ボックス 485"/>
        <xdr:cNvSpPr txBox="1"/>
      </xdr:nvSpPr>
      <xdr:spPr>
        <a:xfrm>
          <a:off x="8483111" y="169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83779</xdr:rowOff>
    </xdr:from>
    <xdr:to>
      <xdr:col>41</xdr:col>
      <xdr:colOff>101600</xdr:colOff>
      <xdr:row>99</xdr:row>
      <xdr:rowOff>13929</xdr:rowOff>
    </xdr:to>
    <xdr:sp macro="" textlink="">
      <xdr:nvSpPr>
        <xdr:cNvPr id="487" name="楕円 486"/>
        <xdr:cNvSpPr/>
      </xdr:nvSpPr>
      <xdr:spPr>
        <a:xfrm>
          <a:off x="7810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5056</xdr:rowOff>
    </xdr:from>
    <xdr:ext cx="534377" cy="259045"/>
    <xdr:sp macro="" textlink="">
      <xdr:nvSpPr>
        <xdr:cNvPr id="488" name="テキスト ボックス 487"/>
        <xdr:cNvSpPr txBox="1"/>
      </xdr:nvSpPr>
      <xdr:spPr>
        <a:xfrm>
          <a:off x="7594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78685</xdr:rowOff>
    </xdr:from>
    <xdr:to>
      <xdr:col>36</xdr:col>
      <xdr:colOff>165100</xdr:colOff>
      <xdr:row>99</xdr:row>
      <xdr:rowOff>8835</xdr:rowOff>
    </xdr:to>
    <xdr:sp macro="" textlink="">
      <xdr:nvSpPr>
        <xdr:cNvPr id="489" name="楕円 488"/>
        <xdr:cNvSpPr/>
      </xdr:nvSpPr>
      <xdr:spPr>
        <a:xfrm>
          <a:off x="6921500" y="168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171412</xdr:rowOff>
    </xdr:from>
    <xdr:ext cx="534377" cy="259045"/>
    <xdr:sp macro="" textlink="">
      <xdr:nvSpPr>
        <xdr:cNvPr id="490" name="テキスト ボックス 489"/>
        <xdr:cNvSpPr txBox="1"/>
      </xdr:nvSpPr>
      <xdr:spPr>
        <a:xfrm>
          <a:off x="6705111" y="169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5" name="直線コネクタ 514"/>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6"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7" name="直線コネクタ 516"/>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8"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19" name="直線コネクタ 518"/>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40792</xdr:rowOff>
    </xdr:from>
    <xdr:to>
      <xdr:col>85</xdr:col>
      <xdr:colOff>127000</xdr:colOff>
      <xdr:row>38</xdr:row>
      <xdr:rowOff>75692</xdr:rowOff>
    </xdr:to>
    <xdr:cxnSp macro="">
      <xdr:nvCxnSpPr>
        <xdr:cNvPr id="520" name="直線コネクタ 519"/>
        <xdr:cNvCxnSpPr/>
      </xdr:nvCxnSpPr>
      <xdr:spPr>
        <a:xfrm>
          <a:off x="15481300" y="6384442"/>
          <a:ext cx="838200" cy="2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1" name="消防費平均値テキスト"/>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2" name="フローチャート: 判断 521"/>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40792</xdr:rowOff>
    </xdr:from>
    <xdr:to>
      <xdr:col>81</xdr:col>
      <xdr:colOff>50800</xdr:colOff>
      <xdr:row>38</xdr:row>
      <xdr:rowOff>81941</xdr:rowOff>
    </xdr:to>
    <xdr:cxnSp macro="">
      <xdr:nvCxnSpPr>
        <xdr:cNvPr id="523" name="直線コネクタ 522"/>
        <xdr:cNvCxnSpPr/>
      </xdr:nvCxnSpPr>
      <xdr:spPr>
        <a:xfrm flipV="1">
          <a:off x="14592300" y="6384442"/>
          <a:ext cx="8890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4" name="フローチャート: 判断 523"/>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5" name="テキスト ボックス 524"/>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130632</xdr:rowOff>
    </xdr:from>
    <xdr:to>
      <xdr:col>76</xdr:col>
      <xdr:colOff>114300</xdr:colOff>
      <xdr:row>38</xdr:row>
      <xdr:rowOff>81941</xdr:rowOff>
    </xdr:to>
    <xdr:cxnSp macro="">
      <xdr:nvCxnSpPr>
        <xdr:cNvPr id="526" name="直線コネクタ 525"/>
        <xdr:cNvCxnSpPr/>
      </xdr:nvCxnSpPr>
      <xdr:spPr>
        <a:xfrm>
          <a:off x="13703300" y="6302832"/>
          <a:ext cx="889000" cy="29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7" name="フローチャート: 判断 526"/>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8" name="テキスト ボックス 527"/>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130632</xdr:rowOff>
    </xdr:from>
    <xdr:to>
      <xdr:col>71</xdr:col>
      <xdr:colOff>177800</xdr:colOff>
      <xdr:row>38</xdr:row>
      <xdr:rowOff>107162</xdr:rowOff>
    </xdr:to>
    <xdr:cxnSp macro="">
      <xdr:nvCxnSpPr>
        <xdr:cNvPr id="529" name="直線コネクタ 528"/>
        <xdr:cNvCxnSpPr/>
      </xdr:nvCxnSpPr>
      <xdr:spPr>
        <a:xfrm flipV="1">
          <a:off x="12814300" y="6302832"/>
          <a:ext cx="889000" cy="3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0" name="フローチャート: 判断 529"/>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1" name="テキスト ボックス 530"/>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2" name="フローチャート: 判断 531"/>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3" name="テキスト ボックス 532"/>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24892</xdr:rowOff>
    </xdr:from>
    <xdr:to>
      <xdr:col>85</xdr:col>
      <xdr:colOff>177800</xdr:colOff>
      <xdr:row>38</xdr:row>
      <xdr:rowOff>126492</xdr:rowOff>
    </xdr:to>
    <xdr:sp macro="" textlink="">
      <xdr:nvSpPr>
        <xdr:cNvPr id="539" name="楕円 538"/>
        <xdr:cNvSpPr/>
      </xdr:nvSpPr>
      <xdr:spPr>
        <a:xfrm>
          <a:off x="16268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3319</xdr:rowOff>
    </xdr:from>
    <xdr:ext cx="534377" cy="259045"/>
    <xdr:sp macro="" textlink="">
      <xdr:nvSpPr>
        <xdr:cNvPr id="540" name="消防費該当値テキスト"/>
        <xdr:cNvSpPr txBox="1"/>
      </xdr:nvSpPr>
      <xdr:spPr>
        <a:xfrm>
          <a:off x="16370300" y="65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161442</xdr:rowOff>
    </xdr:from>
    <xdr:to>
      <xdr:col>81</xdr:col>
      <xdr:colOff>101600</xdr:colOff>
      <xdr:row>37</xdr:row>
      <xdr:rowOff>91592</xdr:rowOff>
    </xdr:to>
    <xdr:sp macro="" textlink="">
      <xdr:nvSpPr>
        <xdr:cNvPr id="541" name="楕円 540"/>
        <xdr:cNvSpPr/>
      </xdr:nvSpPr>
      <xdr:spPr>
        <a:xfrm>
          <a:off x="15430500" y="63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82719</xdr:rowOff>
    </xdr:from>
    <xdr:ext cx="534377" cy="259045"/>
    <xdr:sp macro="" textlink="">
      <xdr:nvSpPr>
        <xdr:cNvPr id="542" name="テキスト ボックス 541"/>
        <xdr:cNvSpPr txBox="1"/>
      </xdr:nvSpPr>
      <xdr:spPr>
        <a:xfrm>
          <a:off x="15214111" y="64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31141</xdr:rowOff>
    </xdr:from>
    <xdr:to>
      <xdr:col>76</xdr:col>
      <xdr:colOff>165100</xdr:colOff>
      <xdr:row>38</xdr:row>
      <xdr:rowOff>132741</xdr:rowOff>
    </xdr:to>
    <xdr:sp macro="" textlink="">
      <xdr:nvSpPr>
        <xdr:cNvPr id="543" name="楕円 542"/>
        <xdr:cNvSpPr/>
      </xdr:nvSpPr>
      <xdr:spPr>
        <a:xfrm>
          <a:off x="145415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123868</xdr:rowOff>
    </xdr:from>
    <xdr:ext cx="534377" cy="259045"/>
    <xdr:sp macro="" textlink="">
      <xdr:nvSpPr>
        <xdr:cNvPr id="544" name="テキスト ボックス 543"/>
        <xdr:cNvSpPr txBox="1"/>
      </xdr:nvSpPr>
      <xdr:spPr>
        <a:xfrm>
          <a:off x="14325111" y="66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79832</xdr:rowOff>
    </xdr:from>
    <xdr:to>
      <xdr:col>72</xdr:col>
      <xdr:colOff>38100</xdr:colOff>
      <xdr:row>37</xdr:row>
      <xdr:rowOff>9982</xdr:rowOff>
    </xdr:to>
    <xdr:sp macro="" textlink="">
      <xdr:nvSpPr>
        <xdr:cNvPr id="545" name="楕円 544"/>
        <xdr:cNvSpPr/>
      </xdr:nvSpPr>
      <xdr:spPr>
        <a:xfrm>
          <a:off x="13652500" y="62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26509</xdr:rowOff>
    </xdr:from>
    <xdr:ext cx="534377" cy="259045"/>
    <xdr:sp macro="" textlink="">
      <xdr:nvSpPr>
        <xdr:cNvPr id="546" name="テキスト ボックス 545"/>
        <xdr:cNvSpPr txBox="1"/>
      </xdr:nvSpPr>
      <xdr:spPr>
        <a:xfrm>
          <a:off x="13436111" y="60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56362</xdr:rowOff>
    </xdr:from>
    <xdr:to>
      <xdr:col>67</xdr:col>
      <xdr:colOff>101600</xdr:colOff>
      <xdr:row>38</xdr:row>
      <xdr:rowOff>157962</xdr:rowOff>
    </xdr:to>
    <xdr:sp macro="" textlink="">
      <xdr:nvSpPr>
        <xdr:cNvPr id="547" name="楕円 546"/>
        <xdr:cNvSpPr/>
      </xdr:nvSpPr>
      <xdr:spPr>
        <a:xfrm>
          <a:off x="12763500" y="65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149089</xdr:rowOff>
    </xdr:from>
    <xdr:ext cx="534377" cy="259045"/>
    <xdr:sp macro="" textlink="">
      <xdr:nvSpPr>
        <xdr:cNvPr id="548" name="テキスト ボックス 547"/>
        <xdr:cNvSpPr txBox="1"/>
      </xdr:nvSpPr>
      <xdr:spPr>
        <a:xfrm>
          <a:off x="125471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5" name="直線コネクタ 574"/>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6"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7" name="直線コネクタ 576"/>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8"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79" name="直線コネクタ 578"/>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114227</xdr:rowOff>
    </xdr:from>
    <xdr:to>
      <xdr:col>85</xdr:col>
      <xdr:colOff>127000</xdr:colOff>
      <xdr:row>55</xdr:row>
      <xdr:rowOff>134736</xdr:rowOff>
    </xdr:to>
    <xdr:cxnSp macro="">
      <xdr:nvCxnSpPr>
        <xdr:cNvPr id="580" name="直線コネクタ 579"/>
        <xdr:cNvCxnSpPr/>
      </xdr:nvCxnSpPr>
      <xdr:spPr>
        <a:xfrm flipV="1">
          <a:off x="15481300" y="9372527"/>
          <a:ext cx="838200" cy="19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1" name="教育費平均値テキスト"/>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2" name="フローチャート: 判断 581"/>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84836</xdr:rowOff>
    </xdr:from>
    <xdr:to>
      <xdr:col>81</xdr:col>
      <xdr:colOff>50800</xdr:colOff>
      <xdr:row>55</xdr:row>
      <xdr:rowOff>134736</xdr:rowOff>
    </xdr:to>
    <xdr:cxnSp macro="">
      <xdr:nvCxnSpPr>
        <xdr:cNvPr id="583" name="直線コネクタ 582"/>
        <xdr:cNvCxnSpPr/>
      </xdr:nvCxnSpPr>
      <xdr:spPr>
        <a:xfrm>
          <a:off x="14592300" y="9343136"/>
          <a:ext cx="8890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4" name="フローチャート: 判断 583"/>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5" name="テキスト ボックス 584"/>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84836</xdr:rowOff>
    </xdr:from>
    <xdr:to>
      <xdr:col>76</xdr:col>
      <xdr:colOff>114300</xdr:colOff>
      <xdr:row>56</xdr:row>
      <xdr:rowOff>44635</xdr:rowOff>
    </xdr:to>
    <xdr:cxnSp macro="">
      <xdr:nvCxnSpPr>
        <xdr:cNvPr id="586" name="直線コネクタ 585"/>
        <xdr:cNvCxnSpPr/>
      </xdr:nvCxnSpPr>
      <xdr:spPr>
        <a:xfrm flipV="1">
          <a:off x="13703300" y="9343136"/>
          <a:ext cx="889000" cy="30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7" name="フローチャート: 判断 586"/>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8" name="テキスト ボックス 587"/>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44635</xdr:rowOff>
    </xdr:from>
    <xdr:to>
      <xdr:col>71</xdr:col>
      <xdr:colOff>177800</xdr:colOff>
      <xdr:row>58</xdr:row>
      <xdr:rowOff>34282</xdr:rowOff>
    </xdr:to>
    <xdr:cxnSp macro="">
      <xdr:nvCxnSpPr>
        <xdr:cNvPr id="589" name="直線コネクタ 588"/>
        <xdr:cNvCxnSpPr/>
      </xdr:nvCxnSpPr>
      <xdr:spPr>
        <a:xfrm flipV="1">
          <a:off x="12814300" y="9645835"/>
          <a:ext cx="889000" cy="33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0" name="フローチャート: 判断 589"/>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1" name="テキスト ボックス 590"/>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2" name="フローチャート: 判断 591"/>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3" name="テキスト ボックス 592"/>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63427</xdr:rowOff>
    </xdr:from>
    <xdr:to>
      <xdr:col>85</xdr:col>
      <xdr:colOff>177800</xdr:colOff>
      <xdr:row>54</xdr:row>
      <xdr:rowOff>165027</xdr:rowOff>
    </xdr:to>
    <xdr:sp macro="" textlink="">
      <xdr:nvSpPr>
        <xdr:cNvPr id="599" name="楕円 598"/>
        <xdr:cNvSpPr/>
      </xdr:nvSpPr>
      <xdr:spPr>
        <a:xfrm>
          <a:off x="16268700" y="932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86304</xdr:rowOff>
    </xdr:from>
    <xdr:ext cx="534377" cy="259045"/>
    <xdr:sp macro="" textlink="">
      <xdr:nvSpPr>
        <xdr:cNvPr id="600" name="教育費該当値テキスト"/>
        <xdr:cNvSpPr txBox="1"/>
      </xdr:nvSpPr>
      <xdr:spPr>
        <a:xfrm>
          <a:off x="16370300" y="91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83936</xdr:rowOff>
    </xdr:from>
    <xdr:to>
      <xdr:col>81</xdr:col>
      <xdr:colOff>101600</xdr:colOff>
      <xdr:row>56</xdr:row>
      <xdr:rowOff>14086</xdr:rowOff>
    </xdr:to>
    <xdr:sp macro="" textlink="">
      <xdr:nvSpPr>
        <xdr:cNvPr id="601" name="楕円 600"/>
        <xdr:cNvSpPr/>
      </xdr:nvSpPr>
      <xdr:spPr>
        <a:xfrm>
          <a:off x="15430500" y="95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5213</xdr:rowOff>
    </xdr:from>
    <xdr:ext cx="534377" cy="259045"/>
    <xdr:sp macro="" textlink="">
      <xdr:nvSpPr>
        <xdr:cNvPr id="602" name="テキスト ボックス 601"/>
        <xdr:cNvSpPr txBox="1"/>
      </xdr:nvSpPr>
      <xdr:spPr>
        <a:xfrm>
          <a:off x="15214111" y="96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34036</xdr:rowOff>
    </xdr:from>
    <xdr:to>
      <xdr:col>76</xdr:col>
      <xdr:colOff>165100</xdr:colOff>
      <xdr:row>54</xdr:row>
      <xdr:rowOff>135636</xdr:rowOff>
    </xdr:to>
    <xdr:sp macro="" textlink="">
      <xdr:nvSpPr>
        <xdr:cNvPr id="603" name="楕円 602"/>
        <xdr:cNvSpPr/>
      </xdr:nvSpPr>
      <xdr:spPr>
        <a:xfrm>
          <a:off x="14541500" y="92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152163</xdr:rowOff>
    </xdr:from>
    <xdr:ext cx="534377" cy="259045"/>
    <xdr:sp macro="" textlink="">
      <xdr:nvSpPr>
        <xdr:cNvPr id="604" name="テキスト ボックス 603"/>
        <xdr:cNvSpPr txBox="1"/>
      </xdr:nvSpPr>
      <xdr:spPr>
        <a:xfrm>
          <a:off x="14325111" y="90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165285</xdr:rowOff>
    </xdr:from>
    <xdr:to>
      <xdr:col>72</xdr:col>
      <xdr:colOff>38100</xdr:colOff>
      <xdr:row>56</xdr:row>
      <xdr:rowOff>95435</xdr:rowOff>
    </xdr:to>
    <xdr:sp macro="" textlink="">
      <xdr:nvSpPr>
        <xdr:cNvPr id="605" name="楕円 604"/>
        <xdr:cNvSpPr/>
      </xdr:nvSpPr>
      <xdr:spPr>
        <a:xfrm>
          <a:off x="13652500" y="95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111962</xdr:rowOff>
    </xdr:from>
    <xdr:ext cx="534377" cy="259045"/>
    <xdr:sp macro="" textlink="">
      <xdr:nvSpPr>
        <xdr:cNvPr id="606" name="テキスト ボックス 605"/>
        <xdr:cNvSpPr txBox="1"/>
      </xdr:nvSpPr>
      <xdr:spPr>
        <a:xfrm>
          <a:off x="13436111" y="93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154932</xdr:rowOff>
    </xdr:from>
    <xdr:to>
      <xdr:col>67</xdr:col>
      <xdr:colOff>101600</xdr:colOff>
      <xdr:row>58</xdr:row>
      <xdr:rowOff>85082</xdr:rowOff>
    </xdr:to>
    <xdr:sp macro="" textlink="">
      <xdr:nvSpPr>
        <xdr:cNvPr id="607" name="楕円 606"/>
        <xdr:cNvSpPr/>
      </xdr:nvSpPr>
      <xdr:spPr>
        <a:xfrm>
          <a:off x="12763500" y="99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76209</xdr:rowOff>
    </xdr:from>
    <xdr:ext cx="534377" cy="259045"/>
    <xdr:sp macro="" textlink="">
      <xdr:nvSpPr>
        <xdr:cNvPr id="608" name="テキスト ボックス 607"/>
        <xdr:cNvSpPr txBox="1"/>
      </xdr:nvSpPr>
      <xdr:spPr>
        <a:xfrm>
          <a:off x="12547111" y="100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2" name="直線コネクタ 631"/>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3"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5"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6" name="直線コネクタ 635"/>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37821</xdr:rowOff>
    </xdr:from>
    <xdr:to>
      <xdr:col>85</xdr:col>
      <xdr:colOff>127000</xdr:colOff>
      <xdr:row>79</xdr:row>
      <xdr:rowOff>41630</xdr:rowOff>
    </xdr:to>
    <xdr:cxnSp macro="">
      <xdr:nvCxnSpPr>
        <xdr:cNvPr id="637" name="直線コネクタ 636"/>
        <xdr:cNvCxnSpPr/>
      </xdr:nvCxnSpPr>
      <xdr:spPr>
        <a:xfrm flipV="1">
          <a:off x="15481300" y="1358237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8" name="災害復旧費平均値テキスト"/>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9" name="フローチャート: 判断 638"/>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19647</xdr:rowOff>
    </xdr:from>
    <xdr:to>
      <xdr:col>81</xdr:col>
      <xdr:colOff>50800</xdr:colOff>
      <xdr:row>79</xdr:row>
      <xdr:rowOff>41630</xdr:rowOff>
    </xdr:to>
    <xdr:cxnSp macro="">
      <xdr:nvCxnSpPr>
        <xdr:cNvPr id="640" name="直線コネクタ 639"/>
        <xdr:cNvCxnSpPr/>
      </xdr:nvCxnSpPr>
      <xdr:spPr>
        <a:xfrm>
          <a:off x="14592300" y="13564197"/>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1" name="フローチャート: 判断 640"/>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2" name="テキスト ボックス 641"/>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165836</xdr:rowOff>
    </xdr:from>
    <xdr:to>
      <xdr:col>76</xdr:col>
      <xdr:colOff>114300</xdr:colOff>
      <xdr:row>79</xdr:row>
      <xdr:rowOff>19647</xdr:rowOff>
    </xdr:to>
    <xdr:cxnSp macro="">
      <xdr:nvCxnSpPr>
        <xdr:cNvPr id="643" name="直線コネクタ 642"/>
        <xdr:cNvCxnSpPr/>
      </xdr:nvCxnSpPr>
      <xdr:spPr>
        <a:xfrm>
          <a:off x="13703300" y="1353893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4" name="フローチャート: 判断 643"/>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5" name="テキスト ボックス 644"/>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165836</xdr:rowOff>
    </xdr:from>
    <xdr:to>
      <xdr:col>71</xdr:col>
      <xdr:colOff>177800</xdr:colOff>
      <xdr:row>79</xdr:row>
      <xdr:rowOff>34773</xdr:rowOff>
    </xdr:to>
    <xdr:cxnSp macro="">
      <xdr:nvCxnSpPr>
        <xdr:cNvPr id="646" name="直線コネクタ 645"/>
        <xdr:cNvCxnSpPr/>
      </xdr:nvCxnSpPr>
      <xdr:spPr>
        <a:xfrm flipV="1">
          <a:off x="12814300" y="13538936"/>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7" name="フローチャート: 判断 646"/>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48" name="テキスト ボックス 647"/>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9" name="フローチャート: 判断 648"/>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0" name="テキスト ボックス 649"/>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158471</xdr:rowOff>
    </xdr:from>
    <xdr:to>
      <xdr:col>85</xdr:col>
      <xdr:colOff>177800</xdr:colOff>
      <xdr:row>79</xdr:row>
      <xdr:rowOff>88621</xdr:rowOff>
    </xdr:to>
    <xdr:sp macro="" textlink="">
      <xdr:nvSpPr>
        <xdr:cNvPr id="656" name="楕円 655"/>
        <xdr:cNvSpPr/>
      </xdr:nvSpPr>
      <xdr:spPr>
        <a:xfrm>
          <a:off x="16268700" y="135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378565" cy="259045"/>
    <xdr:sp macro="" textlink="">
      <xdr:nvSpPr>
        <xdr:cNvPr id="657" name="災害復旧費該当値テキスト"/>
        <xdr:cNvSpPr txBox="1"/>
      </xdr:nvSpPr>
      <xdr:spPr>
        <a:xfrm>
          <a:off x="16370300" y="1348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162280</xdr:rowOff>
    </xdr:from>
    <xdr:to>
      <xdr:col>81</xdr:col>
      <xdr:colOff>101600</xdr:colOff>
      <xdr:row>79</xdr:row>
      <xdr:rowOff>92430</xdr:rowOff>
    </xdr:to>
    <xdr:sp macro="" textlink="">
      <xdr:nvSpPr>
        <xdr:cNvPr id="658" name="楕円 657"/>
        <xdr:cNvSpPr/>
      </xdr:nvSpPr>
      <xdr:spPr>
        <a:xfrm>
          <a:off x="15430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83557</xdr:rowOff>
    </xdr:from>
    <xdr:ext cx="313932" cy="259045"/>
    <xdr:sp macro="" textlink="">
      <xdr:nvSpPr>
        <xdr:cNvPr id="659" name="テキスト ボックス 658"/>
        <xdr:cNvSpPr txBox="1"/>
      </xdr:nvSpPr>
      <xdr:spPr>
        <a:xfrm>
          <a:off x="15324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140297</xdr:rowOff>
    </xdr:from>
    <xdr:to>
      <xdr:col>76</xdr:col>
      <xdr:colOff>165100</xdr:colOff>
      <xdr:row>79</xdr:row>
      <xdr:rowOff>70447</xdr:rowOff>
    </xdr:to>
    <xdr:sp macro="" textlink="">
      <xdr:nvSpPr>
        <xdr:cNvPr id="660" name="楕円 659"/>
        <xdr:cNvSpPr/>
      </xdr:nvSpPr>
      <xdr:spPr>
        <a:xfrm>
          <a:off x="14541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61574</xdr:rowOff>
    </xdr:from>
    <xdr:ext cx="378565" cy="259045"/>
    <xdr:sp macro="" textlink="">
      <xdr:nvSpPr>
        <xdr:cNvPr id="661" name="テキスト ボックス 660"/>
        <xdr:cNvSpPr txBox="1"/>
      </xdr:nvSpPr>
      <xdr:spPr>
        <a:xfrm>
          <a:off x="14403017" y="1360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115036</xdr:rowOff>
    </xdr:from>
    <xdr:to>
      <xdr:col>72</xdr:col>
      <xdr:colOff>38100</xdr:colOff>
      <xdr:row>79</xdr:row>
      <xdr:rowOff>45186</xdr:rowOff>
    </xdr:to>
    <xdr:sp macro="" textlink="">
      <xdr:nvSpPr>
        <xdr:cNvPr id="662" name="楕円 661"/>
        <xdr:cNvSpPr/>
      </xdr:nvSpPr>
      <xdr:spPr>
        <a:xfrm>
          <a:off x="13652500" y="134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61713</xdr:rowOff>
    </xdr:from>
    <xdr:ext cx="469744" cy="259045"/>
    <xdr:sp macro="" textlink="">
      <xdr:nvSpPr>
        <xdr:cNvPr id="663" name="テキスト ボックス 662"/>
        <xdr:cNvSpPr txBox="1"/>
      </xdr:nvSpPr>
      <xdr:spPr>
        <a:xfrm>
          <a:off x="13468428" y="132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155423</xdr:rowOff>
    </xdr:from>
    <xdr:to>
      <xdr:col>67</xdr:col>
      <xdr:colOff>101600</xdr:colOff>
      <xdr:row>79</xdr:row>
      <xdr:rowOff>85573</xdr:rowOff>
    </xdr:to>
    <xdr:sp macro="" textlink="">
      <xdr:nvSpPr>
        <xdr:cNvPr id="664" name="楕円 663"/>
        <xdr:cNvSpPr/>
      </xdr:nvSpPr>
      <xdr:spPr>
        <a:xfrm>
          <a:off x="12763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76700</xdr:rowOff>
    </xdr:from>
    <xdr:ext cx="378565" cy="259045"/>
    <xdr:sp macro="" textlink="">
      <xdr:nvSpPr>
        <xdr:cNvPr id="665" name="テキスト ボックス 664"/>
        <xdr:cNvSpPr txBox="1"/>
      </xdr:nvSpPr>
      <xdr:spPr>
        <a:xfrm>
          <a:off x="12625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1" name="直線コネクタ 690"/>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2"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3" name="直線コネクタ 692"/>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4"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5" name="直線コネクタ 694"/>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46268</xdr:rowOff>
    </xdr:from>
    <xdr:to>
      <xdr:col>85</xdr:col>
      <xdr:colOff>127000</xdr:colOff>
      <xdr:row>96</xdr:row>
      <xdr:rowOff>55586</xdr:rowOff>
    </xdr:to>
    <xdr:cxnSp macro="">
      <xdr:nvCxnSpPr>
        <xdr:cNvPr id="696" name="直線コネクタ 695"/>
        <xdr:cNvCxnSpPr/>
      </xdr:nvCxnSpPr>
      <xdr:spPr>
        <a:xfrm flipV="1">
          <a:off x="15481300" y="16505468"/>
          <a:ext cx="8382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7" name="公債費平均値テキスト"/>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8" name="フローチャート: 判断 697"/>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55586</xdr:rowOff>
    </xdr:from>
    <xdr:to>
      <xdr:col>81</xdr:col>
      <xdr:colOff>50800</xdr:colOff>
      <xdr:row>96</xdr:row>
      <xdr:rowOff>83747</xdr:rowOff>
    </xdr:to>
    <xdr:cxnSp macro="">
      <xdr:nvCxnSpPr>
        <xdr:cNvPr id="699" name="直線コネクタ 698"/>
        <xdr:cNvCxnSpPr/>
      </xdr:nvCxnSpPr>
      <xdr:spPr>
        <a:xfrm flipV="1">
          <a:off x="14592300" y="16514786"/>
          <a:ext cx="889000" cy="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0" name="フローチャート: 判断 699"/>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1" name="テキスト ボックス 700"/>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83747</xdr:rowOff>
    </xdr:from>
    <xdr:to>
      <xdr:col>76</xdr:col>
      <xdr:colOff>114300</xdr:colOff>
      <xdr:row>96</xdr:row>
      <xdr:rowOff>119115</xdr:rowOff>
    </xdr:to>
    <xdr:cxnSp macro="">
      <xdr:nvCxnSpPr>
        <xdr:cNvPr id="702" name="直線コネクタ 701"/>
        <xdr:cNvCxnSpPr/>
      </xdr:nvCxnSpPr>
      <xdr:spPr>
        <a:xfrm flipV="1">
          <a:off x="13703300" y="16542947"/>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3" name="フローチャート: 判断 702"/>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4" name="テキスト ボックス 703"/>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119115</xdr:rowOff>
    </xdr:from>
    <xdr:to>
      <xdr:col>71</xdr:col>
      <xdr:colOff>177800</xdr:colOff>
      <xdr:row>96</xdr:row>
      <xdr:rowOff>169222</xdr:rowOff>
    </xdr:to>
    <xdr:cxnSp macro="">
      <xdr:nvCxnSpPr>
        <xdr:cNvPr id="705" name="直線コネクタ 704"/>
        <xdr:cNvCxnSpPr/>
      </xdr:nvCxnSpPr>
      <xdr:spPr>
        <a:xfrm flipV="1">
          <a:off x="12814300" y="16578315"/>
          <a:ext cx="889000" cy="5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6" name="フローチャート: 判断 705"/>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7" name="テキスト ボックス 706"/>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8" name="フローチャート: 判断 707"/>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09" name="テキスト ボックス 708"/>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166918</xdr:rowOff>
    </xdr:from>
    <xdr:to>
      <xdr:col>85</xdr:col>
      <xdr:colOff>177800</xdr:colOff>
      <xdr:row>96</xdr:row>
      <xdr:rowOff>97068</xdr:rowOff>
    </xdr:to>
    <xdr:sp macro="" textlink="">
      <xdr:nvSpPr>
        <xdr:cNvPr id="715" name="楕円 714"/>
        <xdr:cNvSpPr/>
      </xdr:nvSpPr>
      <xdr:spPr>
        <a:xfrm>
          <a:off x="16268700" y="164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18345</xdr:rowOff>
    </xdr:from>
    <xdr:ext cx="534377" cy="259045"/>
    <xdr:sp macro="" textlink="">
      <xdr:nvSpPr>
        <xdr:cNvPr id="716" name="公債費該当値テキスト"/>
        <xdr:cNvSpPr txBox="1"/>
      </xdr:nvSpPr>
      <xdr:spPr>
        <a:xfrm>
          <a:off x="16370300" y="163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4786</xdr:rowOff>
    </xdr:from>
    <xdr:to>
      <xdr:col>81</xdr:col>
      <xdr:colOff>101600</xdr:colOff>
      <xdr:row>96</xdr:row>
      <xdr:rowOff>106386</xdr:rowOff>
    </xdr:to>
    <xdr:sp macro="" textlink="">
      <xdr:nvSpPr>
        <xdr:cNvPr id="717" name="楕円 716"/>
        <xdr:cNvSpPr/>
      </xdr:nvSpPr>
      <xdr:spPr>
        <a:xfrm>
          <a:off x="15430500" y="164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122913</xdr:rowOff>
    </xdr:from>
    <xdr:ext cx="534377" cy="259045"/>
    <xdr:sp macro="" textlink="">
      <xdr:nvSpPr>
        <xdr:cNvPr id="718" name="テキスト ボックス 717"/>
        <xdr:cNvSpPr txBox="1"/>
      </xdr:nvSpPr>
      <xdr:spPr>
        <a:xfrm>
          <a:off x="15214111" y="162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32947</xdr:rowOff>
    </xdr:from>
    <xdr:to>
      <xdr:col>76</xdr:col>
      <xdr:colOff>165100</xdr:colOff>
      <xdr:row>96</xdr:row>
      <xdr:rowOff>134547</xdr:rowOff>
    </xdr:to>
    <xdr:sp macro="" textlink="">
      <xdr:nvSpPr>
        <xdr:cNvPr id="719" name="楕円 718"/>
        <xdr:cNvSpPr/>
      </xdr:nvSpPr>
      <xdr:spPr>
        <a:xfrm>
          <a:off x="14541500" y="164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151074</xdr:rowOff>
    </xdr:from>
    <xdr:ext cx="534377" cy="259045"/>
    <xdr:sp macro="" textlink="">
      <xdr:nvSpPr>
        <xdr:cNvPr id="720" name="テキスト ボックス 719"/>
        <xdr:cNvSpPr txBox="1"/>
      </xdr:nvSpPr>
      <xdr:spPr>
        <a:xfrm>
          <a:off x="14325111" y="162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68315</xdr:rowOff>
    </xdr:from>
    <xdr:to>
      <xdr:col>72</xdr:col>
      <xdr:colOff>38100</xdr:colOff>
      <xdr:row>96</xdr:row>
      <xdr:rowOff>169915</xdr:rowOff>
    </xdr:to>
    <xdr:sp macro="" textlink="">
      <xdr:nvSpPr>
        <xdr:cNvPr id="721" name="楕円 720"/>
        <xdr:cNvSpPr/>
      </xdr:nvSpPr>
      <xdr:spPr>
        <a:xfrm>
          <a:off x="13652500" y="165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14992</xdr:rowOff>
    </xdr:from>
    <xdr:ext cx="534377" cy="259045"/>
    <xdr:sp macro="" textlink="">
      <xdr:nvSpPr>
        <xdr:cNvPr id="722" name="テキスト ボックス 721"/>
        <xdr:cNvSpPr txBox="1"/>
      </xdr:nvSpPr>
      <xdr:spPr>
        <a:xfrm>
          <a:off x="13436111" y="163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118422</xdr:rowOff>
    </xdr:from>
    <xdr:to>
      <xdr:col>67</xdr:col>
      <xdr:colOff>101600</xdr:colOff>
      <xdr:row>97</xdr:row>
      <xdr:rowOff>48572</xdr:rowOff>
    </xdr:to>
    <xdr:sp macro="" textlink="">
      <xdr:nvSpPr>
        <xdr:cNvPr id="723" name="楕円 722"/>
        <xdr:cNvSpPr/>
      </xdr:nvSpPr>
      <xdr:spPr>
        <a:xfrm>
          <a:off x="12763500" y="165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65099</xdr:rowOff>
    </xdr:from>
    <xdr:ext cx="534377" cy="259045"/>
    <xdr:sp macro="" textlink="">
      <xdr:nvSpPr>
        <xdr:cNvPr id="724" name="テキスト ボックス 723"/>
        <xdr:cNvSpPr txBox="1"/>
      </xdr:nvSpPr>
      <xdr:spPr>
        <a:xfrm>
          <a:off x="12547111" y="163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8" name="直線コネクタ 747"/>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1"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2" name="直線コネクタ 751"/>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4"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5" name="フローチャート: 判断 754"/>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7" name="フローチャート: 判断 756"/>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8" name="テキスト ボックス 757"/>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75311</xdr:rowOff>
    </xdr:from>
    <xdr:to>
      <xdr:col>107</xdr:col>
      <xdr:colOff>50800</xdr:colOff>
      <xdr:row>39</xdr:row>
      <xdr:rowOff>44450</xdr:rowOff>
    </xdr:to>
    <xdr:cxnSp macro="">
      <xdr:nvCxnSpPr>
        <xdr:cNvPr id="759" name="直線コネクタ 758"/>
        <xdr:cNvCxnSpPr/>
      </xdr:nvCxnSpPr>
      <xdr:spPr>
        <a:xfrm>
          <a:off x="19545300" y="5733161"/>
          <a:ext cx="889000" cy="9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0" name="フローチャート: 判断 759"/>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1" name="テキスト ボックス 760"/>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75311</xdr:rowOff>
    </xdr:from>
    <xdr:to>
      <xdr:col>102</xdr:col>
      <xdr:colOff>114300</xdr:colOff>
      <xdr:row>39</xdr:row>
      <xdr:rowOff>44450</xdr:rowOff>
    </xdr:to>
    <xdr:cxnSp macro="">
      <xdr:nvCxnSpPr>
        <xdr:cNvPr id="762" name="直線コネクタ 761"/>
        <xdr:cNvCxnSpPr/>
      </xdr:nvCxnSpPr>
      <xdr:spPr>
        <a:xfrm flipV="1">
          <a:off x="18656300" y="5733161"/>
          <a:ext cx="889000" cy="9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3" name="フローチャート: 判断 762"/>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50182</xdr:rowOff>
    </xdr:from>
    <xdr:ext cx="313932" cy="259045"/>
    <xdr:sp macro="" textlink="">
      <xdr:nvSpPr>
        <xdr:cNvPr id="764" name="テキスト ボックス 763"/>
        <xdr:cNvSpPr txBox="1"/>
      </xdr:nvSpPr>
      <xdr:spPr>
        <a:xfrm>
          <a:off x="19388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5" name="フローチャート: 判断 764"/>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6" name="テキスト ボックス 765"/>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3"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24511</xdr:rowOff>
    </xdr:from>
    <xdr:to>
      <xdr:col>102</xdr:col>
      <xdr:colOff>165100</xdr:colOff>
      <xdr:row>33</xdr:row>
      <xdr:rowOff>126111</xdr:rowOff>
    </xdr:to>
    <xdr:sp macro="" textlink="">
      <xdr:nvSpPr>
        <xdr:cNvPr id="778" name="楕円 777"/>
        <xdr:cNvSpPr/>
      </xdr:nvSpPr>
      <xdr:spPr>
        <a:xfrm>
          <a:off x="194945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142638</xdr:rowOff>
    </xdr:from>
    <xdr:ext cx="469744" cy="259045"/>
    <xdr:sp macro="" textlink="">
      <xdr:nvSpPr>
        <xdr:cNvPr id="779" name="テキスト ボックス 778"/>
        <xdr:cNvSpPr txBox="1"/>
      </xdr:nvSpPr>
      <xdr:spPr>
        <a:xfrm>
          <a:off x="19310428" y="54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総務費は、令和２年度の特別定額給付金が終了したことや新庁舎整備が一段落したことにより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円減少し、類似団体の平均値に近い水準まで戻っている。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民生費は、子育て世帯臨時特別支援事業や住民税非課税世帯等臨時特別給付金給付事業費等の影響で、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商工費は、キャッシュレス決済ポイント還元事業等の影響により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38,279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消防費は、令和２年度の防災行政無線システムの部分更新事業の終了により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教育費は、学校給食費公会計化事業等の影響により、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公債費は、これまでに活用してきた合併特例債や、学校施設の整備に係る市債の償還が本格化しており、増加が続いている。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新型コロナ対策の財源として財政調整基金を取り崩したが、同時に今後のコロナ対策事業の財源として積立も行ったことから、結果的に財政調整基金残高は増加し、実質単年度収支が大きく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モーターボート競走事業会計は、コロナ禍の巣ごもり需要などにより、引き続き売り上げが好調であり、比率が増加している。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その他の特別会計も黒字を維持しており、今後も市全体として、黒字基調の維持に努めていく。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59477561</v>
      </c>
      <c r="BO4" s="452"/>
      <c r="BP4" s="452"/>
      <c r="BQ4" s="452"/>
      <c r="BR4" s="452"/>
      <c r="BS4" s="452"/>
      <c r="BT4" s="452"/>
      <c r="BU4" s="453"/>
      <c r="BV4" s="451">
        <v>65211585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v>
      </c>
      <c r="CU4" s="592"/>
      <c r="CV4" s="592"/>
      <c r="CW4" s="592"/>
      <c r="CX4" s="592"/>
      <c r="CY4" s="592"/>
      <c r="CZ4" s="592"/>
      <c r="DA4" s="593"/>
      <c r="DB4" s="591">
        <v>0.9</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58357355</v>
      </c>
      <c r="BO5" s="423"/>
      <c r="BP5" s="423"/>
      <c r="BQ5" s="423"/>
      <c r="BR5" s="423"/>
      <c r="BS5" s="423"/>
      <c r="BT5" s="423"/>
      <c r="BU5" s="424"/>
      <c r="BV5" s="422">
        <v>64740164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v>
      </c>
      <c r="CU5" s="420"/>
      <c r="CV5" s="420"/>
      <c r="CW5" s="420"/>
      <c r="CX5" s="420"/>
      <c r="CY5" s="420"/>
      <c r="CZ5" s="420"/>
      <c r="DA5" s="421"/>
      <c r="DB5" s="419">
        <v>92.9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1120206</v>
      </c>
      <c r="BO6" s="423"/>
      <c r="BP6" s="423"/>
      <c r="BQ6" s="423"/>
      <c r="BR6" s="423"/>
      <c r="BS6" s="423"/>
      <c r="BT6" s="423"/>
      <c r="BU6" s="424"/>
      <c r="BV6" s="422">
        <v>471421</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93.2</v>
      </c>
      <c r="CU6" s="566"/>
      <c r="CV6" s="566"/>
      <c r="CW6" s="566"/>
      <c r="CX6" s="566"/>
      <c r="CY6" s="566"/>
      <c r="CZ6" s="566"/>
      <c r="DA6" s="567"/>
      <c r="DB6" s="565">
        <v>98.2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311791</v>
      </c>
      <c r="BO7" s="423"/>
      <c r="BP7" s="423"/>
      <c r="BQ7" s="423"/>
      <c r="BR7" s="423"/>
      <c r="BS7" s="423"/>
      <c r="BT7" s="423"/>
      <c r="BU7" s="424"/>
      <c r="BV7" s="422">
        <v>240865</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27243682</v>
      </c>
      <c r="CU7" s="423"/>
      <c r="CV7" s="423"/>
      <c r="CW7" s="423"/>
      <c r="CX7" s="423"/>
      <c r="CY7" s="423"/>
      <c r="CZ7" s="423"/>
      <c r="DA7" s="424"/>
      <c r="DB7" s="422">
        <v>26021947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808415</v>
      </c>
      <c r="BO8" s="423"/>
      <c r="BP8" s="423"/>
      <c r="BQ8" s="423"/>
      <c r="BR8" s="423"/>
      <c r="BS8" s="423"/>
      <c r="BT8" s="423"/>
      <c r="BU8" s="424"/>
      <c r="BV8" s="422">
        <v>230556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0.63</v>
      </c>
      <c r="CU8" s="526"/>
      <c r="CV8" s="526"/>
      <c r="CW8" s="526"/>
      <c r="CX8" s="526"/>
      <c r="CY8" s="526"/>
      <c r="CZ8" s="526"/>
      <c r="DA8" s="527"/>
      <c r="DB8" s="525">
        <v>0.66</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109513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577859</v>
      </c>
      <c r="BO9" s="423"/>
      <c r="BP9" s="423"/>
      <c r="BQ9" s="423"/>
      <c r="BR9" s="423"/>
      <c r="BS9" s="423"/>
      <c r="BT9" s="423"/>
      <c r="BU9" s="424"/>
      <c r="BV9" s="422">
        <v>-54118</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14.9</v>
      </c>
      <c r="CU9" s="420"/>
      <c r="CV9" s="420"/>
      <c r="CW9" s="420"/>
      <c r="CX9" s="420"/>
      <c r="CY9" s="420"/>
      <c r="CZ9" s="420"/>
      <c r="DA9" s="421"/>
      <c r="DB9" s="419">
        <v>18.3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110010</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94</v>
      </c>
      <c r="AV10" s="481"/>
      <c r="AW10" s="481"/>
      <c r="AX10" s="481"/>
      <c r="AY10" s="436" t="s">
        <v>120</v>
      </c>
      <c r="AZ10" s="437"/>
      <c r="BA10" s="437"/>
      <c r="BB10" s="437"/>
      <c r="BC10" s="437"/>
      <c r="BD10" s="437"/>
      <c r="BE10" s="437"/>
      <c r="BF10" s="437"/>
      <c r="BG10" s="437"/>
      <c r="BH10" s="437"/>
      <c r="BI10" s="437"/>
      <c r="BJ10" s="437"/>
      <c r="BK10" s="437"/>
      <c r="BL10" s="437"/>
      <c r="BM10" s="438"/>
      <c r="BN10" s="422">
        <v>2382185</v>
      </c>
      <c r="BO10" s="423"/>
      <c r="BP10" s="423"/>
      <c r="BQ10" s="423"/>
      <c r="BR10" s="423"/>
      <c r="BS10" s="423"/>
      <c r="BT10" s="423"/>
      <c r="BU10" s="424"/>
      <c r="BV10" s="422">
        <v>147035</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94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112302</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94</v>
      </c>
      <c r="AV12" s="481"/>
      <c r="AW12" s="481"/>
      <c r="AX12" s="481"/>
      <c r="AY12" s="436" t="s">
        <v>133</v>
      </c>
      <c r="AZ12" s="437"/>
      <c r="BA12" s="437"/>
      <c r="BB12" s="437"/>
      <c r="BC12" s="437"/>
      <c r="BD12" s="437"/>
      <c r="BE12" s="437"/>
      <c r="BF12" s="437"/>
      <c r="BG12" s="437"/>
      <c r="BH12" s="437"/>
      <c r="BI12" s="437"/>
      <c r="BJ12" s="437"/>
      <c r="BK12" s="437"/>
      <c r="BL12" s="437"/>
      <c r="BM12" s="438"/>
      <c r="BN12" s="422">
        <v>602000</v>
      </c>
      <c r="BO12" s="423"/>
      <c r="BP12" s="423"/>
      <c r="BQ12" s="423"/>
      <c r="BR12" s="423"/>
      <c r="BS12" s="423"/>
      <c r="BT12" s="423"/>
      <c r="BU12" s="424"/>
      <c r="BV12" s="422">
        <v>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135</v>
      </c>
      <c r="CU12" s="526"/>
      <c r="CV12" s="526"/>
      <c r="CW12" s="526"/>
      <c r="CX12" s="526"/>
      <c r="CY12" s="526"/>
      <c r="CZ12" s="526"/>
      <c r="DA12" s="527"/>
      <c r="DB12" s="525" t="s">
        <v>127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136</v>
      </c>
      <c r="N13" s="507"/>
      <c r="O13" s="507"/>
      <c r="P13" s="507"/>
      <c r="Q13" s="508"/>
      <c r="R13" s="509">
        <v>110317</v>
      </c>
      <c r="S13" s="510"/>
      <c r="T13" s="510"/>
      <c r="U13" s="510"/>
      <c r="V13" s="511"/>
      <c r="W13" s="512" t="s">
        <v>137</v>
      </c>
      <c r="X13" s="408"/>
      <c r="Y13" s="408"/>
      <c r="Z13" s="408"/>
      <c r="AA13" s="408"/>
      <c r="AB13" s="409"/>
      <c r="AC13" s="375">
        <v>1898</v>
      </c>
      <c r="AD13" s="376"/>
      <c r="AE13" s="376"/>
      <c r="AF13" s="376"/>
      <c r="AG13" s="377"/>
      <c r="AH13" s="375">
        <v>1918</v>
      </c>
      <c r="AI13" s="376"/>
      <c r="AJ13" s="376"/>
      <c r="AK13" s="376"/>
      <c r="AL13" s="435"/>
      <c r="AM13" s="479" t="s">
        <v>138</v>
      </c>
      <c r="AN13" s="379"/>
      <c r="AO13" s="379"/>
      <c r="AP13" s="379"/>
      <c r="AQ13" s="379"/>
      <c r="AR13" s="379"/>
      <c r="AS13" s="379"/>
      <c r="AT13" s="380"/>
      <c r="AU13" s="480" t="s">
        <v>139</v>
      </c>
      <c r="AV13" s="481"/>
      <c r="AW13" s="481"/>
      <c r="AX13" s="481"/>
      <c r="AY13" s="436" t="s">
        <v>140</v>
      </c>
      <c r="AZ13" s="437"/>
      <c r="BA13" s="437"/>
      <c r="BB13" s="437"/>
      <c r="BC13" s="437"/>
      <c r="BD13" s="437"/>
      <c r="BE13" s="437"/>
      <c r="BF13" s="437"/>
      <c r="BG13" s="437"/>
      <c r="BH13" s="437"/>
      <c r="BI13" s="437"/>
      <c r="BJ13" s="437"/>
      <c r="BK13" s="437"/>
      <c r="BL13" s="437"/>
      <c r="BM13" s="438"/>
      <c r="BN13" s="422">
        <v>2358044</v>
      </c>
      <c r="BO13" s="423"/>
      <c r="BP13" s="423"/>
      <c r="BQ13" s="423"/>
      <c r="BR13" s="423"/>
      <c r="BS13" s="423"/>
      <c r="BT13" s="423"/>
      <c r="BU13" s="424"/>
      <c r="BV13" s="422">
        <v>92917</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9.6</v>
      </c>
      <c r="CU13" s="420"/>
      <c r="CV13" s="420"/>
      <c r="CW13" s="420"/>
      <c r="CX13" s="420"/>
      <c r="CY13" s="420"/>
      <c r="CZ13" s="420"/>
      <c r="DA13" s="421"/>
      <c r="DB13" s="419">
        <v>8.9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142</v>
      </c>
      <c r="M14" s="549"/>
      <c r="N14" s="549"/>
      <c r="O14" s="549"/>
      <c r="P14" s="549"/>
      <c r="Q14" s="550"/>
      <c r="R14" s="509">
        <v>112622</v>
      </c>
      <c r="S14" s="510"/>
      <c r="T14" s="510"/>
      <c r="U14" s="510"/>
      <c r="V14" s="511"/>
      <c r="W14" s="513"/>
      <c r="X14" s="411"/>
      <c r="Y14" s="411"/>
      <c r="Z14" s="411"/>
      <c r="AA14" s="411"/>
      <c r="AB14" s="412"/>
      <c r="AC14" s="502">
        <v>3.9</v>
      </c>
      <c r="AD14" s="503"/>
      <c r="AE14" s="503"/>
      <c r="AF14" s="503"/>
      <c r="AG14" s="504"/>
      <c r="AH14" s="502">
        <v>3.9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v>23.9</v>
      </c>
      <c r="CU14" s="520"/>
      <c r="CV14" s="520"/>
      <c r="CW14" s="520"/>
      <c r="CX14" s="520"/>
      <c r="CY14" s="520"/>
      <c r="CZ14" s="520"/>
      <c r="DA14" s="521"/>
      <c r="DB14" s="519">
        <v>25.5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136</v>
      </c>
      <c r="N15" s="507"/>
      <c r="O15" s="507"/>
      <c r="P15" s="507"/>
      <c r="Q15" s="508"/>
      <c r="R15" s="509">
        <v>110548</v>
      </c>
      <c r="S15" s="510"/>
      <c r="T15" s="510"/>
      <c r="U15" s="510"/>
      <c r="V15" s="511"/>
      <c r="W15" s="512" t="s">
        <v>144</v>
      </c>
      <c r="X15" s="408"/>
      <c r="Y15" s="408"/>
      <c r="Z15" s="408"/>
      <c r="AA15" s="408"/>
      <c r="AB15" s="409"/>
      <c r="AC15" s="375">
        <v>14667</v>
      </c>
      <c r="AD15" s="376"/>
      <c r="AE15" s="376"/>
      <c r="AF15" s="376"/>
      <c r="AG15" s="377"/>
      <c r="AH15" s="375">
        <v>15014</v>
      </c>
      <c r="AI15" s="376"/>
      <c r="AJ15" s="376"/>
      <c r="AK15" s="376"/>
      <c r="AL15" s="435"/>
      <c r="AM15" s="479"/>
      <c r="AN15" s="379"/>
      <c r="AO15" s="379"/>
      <c r="AP15" s="379"/>
      <c r="AQ15" s="379"/>
      <c r="AR15" s="379"/>
      <c r="AS15" s="379"/>
      <c r="AT15" s="380"/>
      <c r="AU15" s="480"/>
      <c r="AV15" s="481"/>
      <c r="AW15" s="481"/>
      <c r="AX15" s="481"/>
      <c r="AY15" s="448" t="s">
        <v>145</v>
      </c>
      <c r="AZ15" s="449"/>
      <c r="BA15" s="449"/>
      <c r="BB15" s="449"/>
      <c r="BC15" s="449"/>
      <c r="BD15" s="449"/>
      <c r="BE15" s="449"/>
      <c r="BF15" s="449"/>
      <c r="BG15" s="449"/>
      <c r="BH15" s="449"/>
      <c r="BI15" s="449"/>
      <c r="BJ15" s="449"/>
      <c r="BK15" s="449"/>
      <c r="BL15" s="449"/>
      <c r="BM15" s="450"/>
      <c r="BN15" s="451">
        <v>12968110</v>
      </c>
      <c r="BO15" s="452"/>
      <c r="BP15" s="452"/>
      <c r="BQ15" s="452"/>
      <c r="BR15" s="452"/>
      <c r="BS15" s="452"/>
      <c r="BT15" s="452"/>
      <c r="BU15" s="453"/>
      <c r="BV15" s="451">
        <v>13592491</v>
      </c>
      <c r="BW15" s="452"/>
      <c r="BX15" s="452"/>
      <c r="BY15" s="452"/>
      <c r="BZ15" s="452"/>
      <c r="CA15" s="452"/>
      <c r="CB15" s="452"/>
      <c r="CC15" s="453"/>
      <c r="CD15" s="522" t="s">
        <v>146</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147</v>
      </c>
      <c r="M16" s="497"/>
      <c r="N16" s="497"/>
      <c r="O16" s="497"/>
      <c r="P16" s="497"/>
      <c r="Q16" s="498"/>
      <c r="R16" s="499" t="s">
        <v>148</v>
      </c>
      <c r="S16" s="500"/>
      <c r="T16" s="500"/>
      <c r="U16" s="500"/>
      <c r="V16" s="501"/>
      <c r="W16" s="513"/>
      <c r="X16" s="411"/>
      <c r="Y16" s="411"/>
      <c r="Z16" s="411"/>
      <c r="AA16" s="411"/>
      <c r="AB16" s="412"/>
      <c r="AC16" s="502">
        <v>29.8</v>
      </c>
      <c r="AD16" s="503"/>
      <c r="AE16" s="503"/>
      <c r="AF16" s="503"/>
      <c r="AG16" s="504"/>
      <c r="AH16" s="502">
        <v>30.7</v>
      </c>
      <c r="AI16" s="503"/>
      <c r="AJ16" s="503"/>
      <c r="AK16" s="503"/>
      <c r="AL16" s="505"/>
      <c r="AM16" s="479"/>
      <c r="AN16" s="379"/>
      <c r="AO16" s="379"/>
      <c r="AP16" s="379"/>
      <c r="AQ16" s="379"/>
      <c r="AR16" s="379"/>
      <c r="AS16" s="379"/>
      <c r="AT16" s="380"/>
      <c r="AU16" s="480"/>
      <c r="AV16" s="481"/>
      <c r="AW16" s="481"/>
      <c r="AX16" s="481"/>
      <c r="AY16" s="436" t="s">
        <v>149</v>
      </c>
      <c r="AZ16" s="437"/>
      <c r="BA16" s="437"/>
      <c r="BB16" s="437"/>
      <c r="BC16" s="437"/>
      <c r="BD16" s="437"/>
      <c r="BE16" s="437"/>
      <c r="BF16" s="437"/>
      <c r="BG16" s="437"/>
      <c r="BH16" s="437"/>
      <c r="BI16" s="437"/>
      <c r="BJ16" s="437"/>
      <c r="BK16" s="437"/>
      <c r="BL16" s="437"/>
      <c r="BM16" s="438"/>
      <c r="BN16" s="422">
        <v>21932839</v>
      </c>
      <c r="BO16" s="423"/>
      <c r="BP16" s="423"/>
      <c r="BQ16" s="423"/>
      <c r="BR16" s="423"/>
      <c r="BS16" s="423"/>
      <c r="BT16" s="423"/>
      <c r="BU16" s="424"/>
      <c r="BV16" s="422">
        <v>21023528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150</v>
      </c>
      <c r="N17" s="516"/>
      <c r="O17" s="516"/>
      <c r="P17" s="516"/>
      <c r="Q17" s="517"/>
      <c r="R17" s="499" t="s">
        <v>151</v>
      </c>
      <c r="S17" s="500"/>
      <c r="T17" s="500"/>
      <c r="U17" s="500"/>
      <c r="V17" s="501"/>
      <c r="W17" s="512" t="s">
        <v>152</v>
      </c>
      <c r="X17" s="408"/>
      <c r="Y17" s="408"/>
      <c r="Z17" s="408"/>
      <c r="AA17" s="408"/>
      <c r="AB17" s="409"/>
      <c r="AC17" s="375">
        <v>32720</v>
      </c>
      <c r="AD17" s="376"/>
      <c r="AE17" s="376"/>
      <c r="AF17" s="376"/>
      <c r="AG17" s="377"/>
      <c r="AH17" s="375">
        <v>31999</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16359529</v>
      </c>
      <c r="BO17" s="423"/>
      <c r="BP17" s="423"/>
      <c r="BQ17" s="423"/>
      <c r="BR17" s="423"/>
      <c r="BS17" s="423"/>
      <c r="BT17" s="423"/>
      <c r="BU17" s="424"/>
      <c r="BV17" s="422">
        <v>17207729</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111.83</v>
      </c>
      <c r="M18" s="475"/>
      <c r="N18" s="475"/>
      <c r="O18" s="475"/>
      <c r="P18" s="475"/>
      <c r="Q18" s="475"/>
      <c r="R18" s="476"/>
      <c r="S18" s="476"/>
      <c r="T18" s="476"/>
      <c r="U18" s="476"/>
      <c r="V18" s="477"/>
      <c r="W18" s="493"/>
      <c r="X18" s="494"/>
      <c r="Y18" s="494"/>
      <c r="Z18" s="494"/>
      <c r="AA18" s="494"/>
      <c r="AB18" s="518"/>
      <c r="AC18" s="392">
        <v>66.400000000000006</v>
      </c>
      <c r="AD18" s="393"/>
      <c r="AE18" s="393"/>
      <c r="AF18" s="393"/>
      <c r="AG18" s="478"/>
      <c r="AH18" s="392">
        <v>65.400000000000006</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24973150</v>
      </c>
      <c r="BO18" s="423"/>
      <c r="BP18" s="423"/>
      <c r="BQ18" s="423"/>
      <c r="BR18" s="423"/>
      <c r="BS18" s="423"/>
      <c r="BT18" s="423"/>
      <c r="BU18" s="424"/>
      <c r="BV18" s="422">
        <v>24291497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979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39157649</v>
      </c>
      <c r="BO19" s="423"/>
      <c r="BP19" s="423"/>
      <c r="BQ19" s="423"/>
      <c r="BR19" s="423"/>
      <c r="BS19" s="423"/>
      <c r="BT19" s="423"/>
      <c r="BU19" s="424"/>
      <c r="BV19" s="422">
        <v>31308718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45721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58057359</v>
      </c>
      <c r="BO22" s="452"/>
      <c r="BP22" s="452"/>
      <c r="BQ22" s="452"/>
      <c r="BR22" s="452"/>
      <c r="BS22" s="452"/>
      <c r="BT22" s="452"/>
      <c r="BU22" s="453"/>
      <c r="BV22" s="451">
        <v>58841100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35590901</v>
      </c>
      <c r="BO23" s="423"/>
      <c r="BP23" s="423"/>
      <c r="BQ23" s="423"/>
      <c r="BR23" s="423"/>
      <c r="BS23" s="423"/>
      <c r="BT23" s="423"/>
      <c r="BU23" s="424"/>
      <c r="BV23" s="422">
        <v>35324247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9730</v>
      </c>
      <c r="R24" s="376"/>
      <c r="S24" s="376"/>
      <c r="T24" s="376"/>
      <c r="U24" s="376"/>
      <c r="V24" s="377"/>
      <c r="W24" s="465"/>
      <c r="X24" s="402"/>
      <c r="Y24" s="403"/>
      <c r="Z24" s="378" t="s">
        <v>169</v>
      </c>
      <c r="AA24" s="379"/>
      <c r="AB24" s="379"/>
      <c r="AC24" s="379"/>
      <c r="AD24" s="379"/>
      <c r="AE24" s="379"/>
      <c r="AF24" s="379"/>
      <c r="AG24" s="380"/>
      <c r="AH24" s="375">
        <v>793</v>
      </c>
      <c r="AI24" s="376"/>
      <c r="AJ24" s="376"/>
      <c r="AK24" s="376"/>
      <c r="AL24" s="377"/>
      <c r="AM24" s="375">
        <v>2410720</v>
      </c>
      <c r="AN24" s="376"/>
      <c r="AO24" s="376"/>
      <c r="AP24" s="376"/>
      <c r="AQ24" s="376"/>
      <c r="AR24" s="377"/>
      <c r="AS24" s="375">
        <v>3040</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37487436</v>
      </c>
      <c r="BO24" s="423"/>
      <c r="BP24" s="423"/>
      <c r="BQ24" s="423"/>
      <c r="BR24" s="423"/>
      <c r="BS24" s="423"/>
      <c r="BT24" s="423"/>
      <c r="BU24" s="424"/>
      <c r="BV24" s="422">
        <v>38514394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7670</v>
      </c>
      <c r="R25" s="376"/>
      <c r="S25" s="376"/>
      <c r="T25" s="376"/>
      <c r="U25" s="376"/>
      <c r="V25" s="377"/>
      <c r="W25" s="465"/>
      <c r="X25" s="402"/>
      <c r="Y25" s="403"/>
      <c r="Z25" s="378" t="s">
        <v>172</v>
      </c>
      <c r="AA25" s="379"/>
      <c r="AB25" s="379"/>
      <c r="AC25" s="379"/>
      <c r="AD25" s="379"/>
      <c r="AE25" s="379"/>
      <c r="AF25" s="379"/>
      <c r="AG25" s="380"/>
      <c r="AH25" s="375">
        <v>118</v>
      </c>
      <c r="AI25" s="376"/>
      <c r="AJ25" s="376"/>
      <c r="AK25" s="376"/>
      <c r="AL25" s="377"/>
      <c r="AM25" s="375">
        <v>364030</v>
      </c>
      <c r="AN25" s="376"/>
      <c r="AO25" s="376"/>
      <c r="AP25" s="376"/>
      <c r="AQ25" s="376"/>
      <c r="AR25" s="377"/>
      <c r="AS25" s="375">
        <v>3085</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6817220</v>
      </c>
      <c r="BO25" s="452"/>
      <c r="BP25" s="452"/>
      <c r="BQ25" s="452"/>
      <c r="BR25" s="452"/>
      <c r="BS25" s="452"/>
      <c r="BT25" s="452"/>
      <c r="BU25" s="453"/>
      <c r="BV25" s="451">
        <v>6253898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6930</v>
      </c>
      <c r="R26" s="376"/>
      <c r="S26" s="376"/>
      <c r="T26" s="376"/>
      <c r="U26" s="376"/>
      <c r="V26" s="377"/>
      <c r="W26" s="465"/>
      <c r="X26" s="402"/>
      <c r="Y26" s="403"/>
      <c r="Z26" s="378" t="s">
        <v>175</v>
      </c>
      <c r="AA26" s="433"/>
      <c r="AB26" s="433"/>
      <c r="AC26" s="433"/>
      <c r="AD26" s="433"/>
      <c r="AE26" s="433"/>
      <c r="AF26" s="433"/>
      <c r="AG26" s="434"/>
      <c r="AH26" s="375">
        <v>105</v>
      </c>
      <c r="AI26" s="376"/>
      <c r="AJ26" s="376"/>
      <c r="AK26" s="376"/>
      <c r="AL26" s="377"/>
      <c r="AM26" s="375">
        <v>341565</v>
      </c>
      <c r="AN26" s="376"/>
      <c r="AO26" s="376"/>
      <c r="AP26" s="376"/>
      <c r="AQ26" s="376"/>
      <c r="AR26" s="377"/>
      <c r="AS26" s="375">
        <v>3253</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v>6400000</v>
      </c>
      <c r="BO26" s="423"/>
      <c r="BP26" s="423"/>
      <c r="BQ26" s="423"/>
      <c r="BR26" s="423"/>
      <c r="BS26" s="423"/>
      <c r="BT26" s="423"/>
      <c r="BU26" s="424"/>
      <c r="BV26" s="422">
        <v>2000000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5890</v>
      </c>
      <c r="R27" s="376"/>
      <c r="S27" s="376"/>
      <c r="T27" s="376"/>
      <c r="U27" s="376"/>
      <c r="V27" s="377"/>
      <c r="W27" s="465"/>
      <c r="X27" s="402"/>
      <c r="Y27" s="403"/>
      <c r="Z27" s="378" t="s">
        <v>178</v>
      </c>
      <c r="AA27" s="379"/>
      <c r="AB27" s="379"/>
      <c r="AC27" s="379"/>
      <c r="AD27" s="379"/>
      <c r="AE27" s="379"/>
      <c r="AF27" s="379"/>
      <c r="AG27" s="380"/>
      <c r="AH27" s="375">
        <v>56</v>
      </c>
      <c r="AI27" s="376"/>
      <c r="AJ27" s="376"/>
      <c r="AK27" s="376"/>
      <c r="AL27" s="377"/>
      <c r="AM27" s="375">
        <v>166772</v>
      </c>
      <c r="AN27" s="376"/>
      <c r="AO27" s="376"/>
      <c r="AP27" s="376"/>
      <c r="AQ27" s="376"/>
      <c r="AR27" s="377"/>
      <c r="AS27" s="375">
        <v>2978</v>
      </c>
      <c r="AT27" s="376"/>
      <c r="AU27" s="376"/>
      <c r="AV27" s="376"/>
      <c r="AW27" s="376"/>
      <c r="AX27" s="435"/>
      <c r="AY27" s="459" t="s">
        <v>179</v>
      </c>
      <c r="AZ27" s="460"/>
      <c r="BA27" s="460"/>
      <c r="BB27" s="460"/>
      <c r="BC27" s="460"/>
      <c r="BD27" s="460"/>
      <c r="BE27" s="460"/>
      <c r="BF27" s="460"/>
      <c r="BG27" s="460"/>
      <c r="BH27" s="460"/>
      <c r="BI27" s="460"/>
      <c r="BJ27" s="460"/>
      <c r="BK27" s="460"/>
      <c r="BL27" s="460"/>
      <c r="BM27" s="461"/>
      <c r="BN27" s="456">
        <v>1746000</v>
      </c>
      <c r="BO27" s="457"/>
      <c r="BP27" s="457"/>
      <c r="BQ27" s="457"/>
      <c r="BR27" s="457"/>
      <c r="BS27" s="457"/>
      <c r="BT27" s="457"/>
      <c r="BU27" s="458"/>
      <c r="BV27" s="456">
        <v>1746000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180</v>
      </c>
      <c r="F28" s="379"/>
      <c r="G28" s="379"/>
      <c r="H28" s="379"/>
      <c r="I28" s="379"/>
      <c r="J28" s="379"/>
      <c r="K28" s="380"/>
      <c r="L28" s="375">
        <v>1</v>
      </c>
      <c r="M28" s="376"/>
      <c r="N28" s="376"/>
      <c r="O28" s="376"/>
      <c r="P28" s="377"/>
      <c r="Q28" s="375">
        <v>5150</v>
      </c>
      <c r="R28" s="376"/>
      <c r="S28" s="376"/>
      <c r="T28" s="376"/>
      <c r="U28" s="376"/>
      <c r="V28" s="377"/>
      <c r="W28" s="465"/>
      <c r="X28" s="402"/>
      <c r="Y28" s="403"/>
      <c r="Z28" s="378" t="s">
        <v>181</v>
      </c>
      <c r="AA28" s="379"/>
      <c r="AB28" s="379"/>
      <c r="AC28" s="379"/>
      <c r="AD28" s="379"/>
      <c r="AE28" s="379"/>
      <c r="AF28" s="379"/>
      <c r="AG28" s="380"/>
      <c r="AH28" s="375" t="s">
        <v>127</v>
      </c>
      <c r="AI28" s="376"/>
      <c r="AJ28" s="376"/>
      <c r="AK28" s="376"/>
      <c r="AL28" s="377"/>
      <c r="AM28" s="375" t="s">
        <v>182</v>
      </c>
      <c r="AN28" s="376"/>
      <c r="AO28" s="376"/>
      <c r="AP28" s="376"/>
      <c r="AQ28" s="376"/>
      <c r="AR28" s="377"/>
      <c r="AS28" s="375" t="s">
        <v>127</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5633152</v>
      </c>
      <c r="BO28" s="452"/>
      <c r="BP28" s="452"/>
      <c r="BQ28" s="452"/>
      <c r="BR28" s="452"/>
      <c r="BS28" s="452"/>
      <c r="BT28" s="452"/>
      <c r="BU28" s="453"/>
      <c r="BV28" s="451">
        <v>3852967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23</v>
      </c>
      <c r="M29" s="376"/>
      <c r="N29" s="376"/>
      <c r="O29" s="376"/>
      <c r="P29" s="377"/>
      <c r="Q29" s="375">
        <v>4600</v>
      </c>
      <c r="R29" s="376"/>
      <c r="S29" s="376"/>
      <c r="T29" s="376"/>
      <c r="U29" s="376"/>
      <c r="V29" s="377"/>
      <c r="W29" s="466"/>
      <c r="X29" s="467"/>
      <c r="Y29" s="468"/>
      <c r="Z29" s="378" t="s">
        <v>185</v>
      </c>
      <c r="AA29" s="379"/>
      <c r="AB29" s="379"/>
      <c r="AC29" s="379"/>
      <c r="AD29" s="379"/>
      <c r="AE29" s="379"/>
      <c r="AF29" s="379"/>
      <c r="AG29" s="380"/>
      <c r="AH29" s="375">
        <v>849</v>
      </c>
      <c r="AI29" s="376"/>
      <c r="AJ29" s="376"/>
      <c r="AK29" s="376"/>
      <c r="AL29" s="377"/>
      <c r="AM29" s="375">
        <v>2577492</v>
      </c>
      <c r="AN29" s="376"/>
      <c r="AO29" s="376"/>
      <c r="AP29" s="376"/>
      <c r="AQ29" s="376"/>
      <c r="AR29" s="377"/>
      <c r="AS29" s="375">
        <v>3036</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543188</v>
      </c>
      <c r="BO29" s="423"/>
      <c r="BP29" s="423"/>
      <c r="BQ29" s="423"/>
      <c r="BR29" s="423"/>
      <c r="BS29" s="423"/>
      <c r="BT29" s="423"/>
      <c r="BU29" s="424"/>
      <c r="BV29" s="422">
        <v>20371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99.2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16899932</v>
      </c>
      <c r="BO30" s="457"/>
      <c r="BP30" s="457"/>
      <c r="BQ30" s="457"/>
      <c r="BR30" s="457"/>
      <c r="BS30" s="457"/>
      <c r="BT30" s="457"/>
      <c r="BU30" s="458"/>
      <c r="BV30" s="456">
        <v>18098393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200</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IF('各会計、関係団体の財政状況及び健全化判断比率'!B34="","",'各会計、関係団体の財政状況及び健全化判断比率'!B34)</f>
        <v>モーターボート競走事業会計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中讃広域行政事務組合（一般会計）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20</v>
      </c>
      <c r="CP34" s="370"/>
      <c r="CQ34" s="371" t="str">
        <f>IF('各会計、関係団体の財政状況及び健全化判断比率'!BS7="","",'各会計、関係団体の財政状況及び健全化判断比率'!BS7)</f>
        <v>丸亀市土地開発公社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国民健康保険診療所特別会計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IF('各会計、関係団体の財政状況及び健全化判断比率'!B35="","",'各会計、関係団体の財政状況及び健全化判断比率'!B35)</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中讃広域行政事務組合（クリントピア丸亀）</v>
      </c>
      <c r="BZ35" s="371"/>
      <c r="CA35" s="371"/>
      <c r="CB35" s="371"/>
      <c r="CC35" s="371"/>
      <c r="CD35" s="371"/>
      <c r="CE35" s="371"/>
      <c r="CF35" s="371"/>
      <c r="CG35" s="371"/>
      <c r="CH35" s="371"/>
      <c r="CI35" s="371"/>
      <c r="CJ35" s="371"/>
      <c r="CK35" s="371"/>
      <c r="CL35" s="371"/>
      <c r="CM35" s="371"/>
      <c r="CN35" s="178"/>
      <c r="CO35" s="370">
        <f t="shared" ref="CO35:CO43" si="3">IF(CQ35="","",CO34+1)</f>
        <v>21</v>
      </c>
      <c r="CP35" s="370"/>
      <c r="CQ35" s="371" t="str">
        <f>IF('各会計、関係団体の財政状況及び健全化判断比率'!BS8="","",'各会計、関係団体の財政状況及び健全化判断比率'!BS8)</f>
        <v>（公財）丸亀市福祉事業団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中讃広域行政事務組合（瀬戸グリーンセンター）</v>
      </c>
      <c r="BZ36" s="371"/>
      <c r="CA36" s="371"/>
      <c r="CB36" s="371"/>
      <c r="CC36" s="371"/>
      <c r="CD36" s="371"/>
      <c r="CE36" s="371"/>
      <c r="CF36" s="371"/>
      <c r="CG36" s="371"/>
      <c r="CH36" s="371"/>
      <c r="CI36" s="371"/>
      <c r="CJ36" s="371"/>
      <c r="CK36" s="371"/>
      <c r="CL36" s="371"/>
      <c r="CM36" s="371"/>
      <c r="CN36" s="178"/>
      <c r="CO36" s="370">
        <f t="shared" si="3"/>
        <v>22</v>
      </c>
      <c r="CP36" s="370"/>
      <c r="CQ36" s="371" t="str">
        <f>IF('各会計、関係団体の財政状況及び健全化判断比率'!BS9="","",'各会計、関係団体の財政状況及び健全化判断比率'!BS9)</f>
        <v>（公財）丸亀市スポーツ協会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後期高齢者医療特別会計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中讃広域行政事務組合（仲善クリーンセンター）</v>
      </c>
      <c r="BZ37" s="371"/>
      <c r="CA37" s="371"/>
      <c r="CB37" s="371"/>
      <c r="CC37" s="371"/>
      <c r="CD37" s="371"/>
      <c r="CE37" s="371"/>
      <c r="CF37" s="371"/>
      <c r="CG37" s="371"/>
      <c r="CH37" s="371"/>
      <c r="CI37" s="371"/>
      <c r="CJ37" s="371"/>
      <c r="CK37" s="371"/>
      <c r="CL37" s="371"/>
      <c r="CM37" s="371"/>
      <c r="CN37" s="178"/>
      <c r="CO37" s="370">
        <f t="shared" si="3"/>
        <v>23</v>
      </c>
      <c r="CP37" s="370"/>
      <c r="CQ37" s="371" t="str">
        <f>IF('各会計、関係団体の財政状況及び健全化判断比率'!BS10="","",'各会計、関係団体の財政状況及び健全化判断比率'!BS10)</f>
        <v>（公財）ミモカ美術振興財団</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介護保険サービス事業特別会計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まんのう町外三ケ市町山林組合</v>
      </c>
      <c r="BZ38" s="371"/>
      <c r="CA38" s="371"/>
      <c r="CB38" s="371"/>
      <c r="CC38" s="371"/>
      <c r="CD38" s="371"/>
      <c r="CE38" s="371"/>
      <c r="CF38" s="371"/>
      <c r="CG38" s="371"/>
      <c r="CH38" s="371"/>
      <c r="CI38" s="371"/>
      <c r="CJ38" s="371"/>
      <c r="CK38" s="371"/>
      <c r="CL38" s="371"/>
      <c r="CM38" s="371"/>
      <c r="CN38" s="178"/>
      <c r="CO38" s="370">
        <f t="shared" si="3"/>
        <v>24</v>
      </c>
      <c r="CP38" s="370"/>
      <c r="CQ38" s="371" t="str">
        <f>IF('各会計、関係団体の財政状況及び健全化判断比率'!BS11="","",'各会計、関係団体の財政状況及び健全化判断比率'!BS11)</f>
        <v>（株）香川県中部流通センター</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f t="shared" si="4"/>
        <v>7</v>
      </c>
      <c r="V39" s="370"/>
      <c r="W39" s="371" t="str">
        <f>IF('各会計、関係団体の財政状況及び健全化判断比率'!B33="","",'各会計、関係団体の財政状況及び健全化判断比率'!B33)</f>
        <v>駐車場特別会計</v>
      </c>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まんのう町外三ケ市町（七箇地区）山林組合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香川県後期高齢者医療広域連合（一般会計）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香川県後期高齢者医療広域連合（後期高齢者医療事業）</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18</v>
      </c>
      <c r="BX42" s="370"/>
      <c r="BY42" s="371" t="str">
        <f>IF('各会計、関係団体の財政状況及び健全化判断比率'!B76="","",'各会計、関係団体の財政状況及び健全化判断比率'!B76)</f>
        <v>香川県広域水道企業団（水道事業）</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19</v>
      </c>
      <c r="BX43" s="370"/>
      <c r="BY43" s="371" t="str">
        <f>IF('各会計、関係団体の財政状況及び健全化判断比率'!B77="","",'各会計、関係団体の財政状況及び健全化判断比率'!B77)</f>
        <v>香川県広域水道企業団（工業用水同事業）</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602</v>
      </c>
    </row>
    <row r="54" spans="5:113" x14ac:dyDescent="0.15"/>
    <row r="55" spans="5:113" x14ac:dyDescent="0.15"/>
    <row r="56" spans="5:113" x14ac:dyDescent="0.15"/>
  </sheetData>
  <sheetProtection algorithmName="SHA-512" hashValue="u+DuoUuIQ4E/YvGjyK0Bneu8ary29F0gjnYKH0/lBvHKPbXcT2rR31d0RTHUQtu0B+BEbnTxOQA5qPpsPAOVwA==" saltValue="c7RBs9E99NtwWWy6ZtJRa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79" t="s">
        <v>555</v>
      </c>
      <c r="D34" s="1179"/>
      <c r="E34" s="1180"/>
      <c r="F34" s="32">
        <v>102.78</v>
      </c>
      <c r="G34" s="33">
        <v>62.47</v>
      </c>
      <c r="H34" s="33">
        <v>87.94</v>
      </c>
      <c r="I34" s="33">
        <v>124.27</v>
      </c>
      <c r="J34" s="34">
        <v>149.86000000000001</v>
      </c>
      <c r="K34" s="22"/>
      <c r="L34" s="22"/>
      <c r="M34" s="22"/>
      <c r="N34" s="22"/>
      <c r="O34" s="22"/>
      <c r="P34" s="22"/>
    </row>
    <row r="35" spans="1:16" ht="39" customHeight="1" x14ac:dyDescent="0.15">
      <c r="A35" s="22"/>
      <c r="B35" s="35"/>
      <c r="C35" s="1173" t="s">
        <v>556</v>
      </c>
      <c r="D35" s="1174"/>
      <c r="E35" s="1175"/>
      <c r="F35" s="36">
        <v>1.97</v>
      </c>
      <c r="G35" s="37">
        <v>0.75</v>
      </c>
      <c r="H35" s="37">
        <v>1.1299999999999999</v>
      </c>
      <c r="I35" s="37">
        <v>0.88</v>
      </c>
      <c r="J35" s="38">
        <v>2.96</v>
      </c>
      <c r="K35" s="22"/>
      <c r="L35" s="22"/>
      <c r="M35" s="22"/>
      <c r="N35" s="22"/>
      <c r="O35" s="22"/>
      <c r="P35" s="22"/>
    </row>
    <row r="36" spans="1:16" ht="39" customHeight="1" x14ac:dyDescent="0.15">
      <c r="A36" s="22"/>
      <c r="B36" s="35"/>
      <c r="C36" s="1173" t="s">
        <v>557</v>
      </c>
      <c r="D36" s="1174"/>
      <c r="E36" s="1175"/>
      <c r="F36" s="36">
        <v>1.79</v>
      </c>
      <c r="G36" s="37">
        <v>1.22</v>
      </c>
      <c r="H36" s="37">
        <v>1.36</v>
      </c>
      <c r="I36" s="37">
        <v>1.97</v>
      </c>
      <c r="J36" s="38">
        <v>2.66</v>
      </c>
      <c r="K36" s="22"/>
      <c r="L36" s="22"/>
      <c r="M36" s="22"/>
      <c r="N36" s="22"/>
      <c r="O36" s="22"/>
      <c r="P36" s="22"/>
    </row>
    <row r="37" spans="1:16" ht="39" customHeight="1" x14ac:dyDescent="0.15">
      <c r="A37" s="22"/>
      <c r="B37" s="35"/>
      <c r="C37" s="1173" t="s">
        <v>558</v>
      </c>
      <c r="D37" s="1174"/>
      <c r="E37" s="1175"/>
      <c r="F37" s="36" t="s">
        <v>507</v>
      </c>
      <c r="G37" s="37" t="s">
        <v>507</v>
      </c>
      <c r="H37" s="37" t="s">
        <v>507</v>
      </c>
      <c r="I37" s="37">
        <v>1.72</v>
      </c>
      <c r="J37" s="38">
        <v>2.2400000000000002</v>
      </c>
      <c r="K37" s="22"/>
      <c r="L37" s="22"/>
      <c r="M37" s="22"/>
      <c r="N37" s="22"/>
      <c r="O37" s="22"/>
      <c r="P37" s="22"/>
    </row>
    <row r="38" spans="1:16" ht="39" customHeight="1" x14ac:dyDescent="0.15">
      <c r="A38" s="22"/>
      <c r="B38" s="35"/>
      <c r="C38" s="1173" t="s">
        <v>559</v>
      </c>
      <c r="D38" s="1174"/>
      <c r="E38" s="1175"/>
      <c r="F38" s="36">
        <v>1.33</v>
      </c>
      <c r="G38" s="37">
        <v>0.83</v>
      </c>
      <c r="H38" s="37">
        <v>1.23</v>
      </c>
      <c r="I38" s="37">
        <v>1.05</v>
      </c>
      <c r="J38" s="38">
        <v>0.75</v>
      </c>
      <c r="K38" s="22"/>
      <c r="L38" s="22"/>
      <c r="M38" s="22"/>
      <c r="N38" s="22"/>
      <c r="O38" s="22"/>
      <c r="P38" s="22"/>
    </row>
    <row r="39" spans="1:16" ht="39" customHeight="1" x14ac:dyDescent="0.15">
      <c r="A39" s="22"/>
      <c r="B39" s="35"/>
      <c r="C39" s="1173" t="s">
        <v>560</v>
      </c>
      <c r="D39" s="1174"/>
      <c r="E39" s="1175"/>
      <c r="F39" s="36">
        <v>0.02</v>
      </c>
      <c r="G39" s="37">
        <v>0.01</v>
      </c>
      <c r="H39" s="37">
        <v>0</v>
      </c>
      <c r="I39" s="37">
        <v>0</v>
      </c>
      <c r="J39" s="38">
        <v>0.02</v>
      </c>
      <c r="K39" s="22"/>
      <c r="L39" s="22"/>
      <c r="M39" s="22"/>
      <c r="N39" s="22"/>
      <c r="O39" s="22"/>
      <c r="P39" s="22"/>
    </row>
    <row r="40" spans="1:16" ht="39" customHeight="1" x14ac:dyDescent="0.15">
      <c r="A40" s="22"/>
      <c r="B40" s="35"/>
      <c r="C40" s="1173" t="s">
        <v>561</v>
      </c>
      <c r="D40" s="1174"/>
      <c r="E40" s="1175"/>
      <c r="F40" s="36">
        <v>0.01</v>
      </c>
      <c r="G40" s="37">
        <v>0</v>
      </c>
      <c r="H40" s="37">
        <v>0.01</v>
      </c>
      <c r="I40" s="37">
        <v>0.01</v>
      </c>
      <c r="J40" s="38">
        <v>0</v>
      </c>
      <c r="K40" s="22"/>
      <c r="L40" s="22"/>
      <c r="M40" s="22"/>
      <c r="N40" s="22"/>
      <c r="O40" s="22"/>
      <c r="P40" s="22"/>
    </row>
    <row r="41" spans="1:16" ht="39" customHeight="1" x14ac:dyDescent="0.15">
      <c r="A41" s="22"/>
      <c r="B41" s="35"/>
      <c r="C41" s="1173" t="s">
        <v>562</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563</v>
      </c>
      <c r="D42" s="1174"/>
      <c r="E42" s="1175"/>
      <c r="F42" s="36" t="s">
        <v>507</v>
      </c>
      <c r="G42" s="37" t="s">
        <v>507</v>
      </c>
      <c r="H42" s="37" t="s">
        <v>507</v>
      </c>
      <c r="I42" s="37" t="s">
        <v>507</v>
      </c>
      <c r="J42" s="38" t="s">
        <v>507</v>
      </c>
      <c r="K42" s="22"/>
      <c r="L42" s="22"/>
      <c r="M42" s="22"/>
      <c r="N42" s="22"/>
      <c r="O42" s="22"/>
      <c r="P42" s="22"/>
    </row>
    <row r="43" spans="1:16" ht="39" customHeight="1" thickBot="1" x14ac:dyDescent="0.2">
      <c r="A43" s="22"/>
      <c r="B43" s="40"/>
      <c r="C43" s="1176" t="s">
        <v>564</v>
      </c>
      <c r="D43" s="1177"/>
      <c r="E43" s="1178"/>
      <c r="F43" s="41">
        <v>7.08</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AieLSsR0BVNetNqBDXNVLAizLRspJivmrxME9oTMqQZAzWYmvWVq7dntdTtiDbhgriuRdL+lrjd5bGF4zi+sg==" saltValue="CMihQ+V9fUvTOTIUPflU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4631</v>
      </c>
      <c r="L45" s="60">
        <v>5132</v>
      </c>
      <c r="M45" s="60">
        <v>5491</v>
      </c>
      <c r="N45" s="60">
        <v>5769</v>
      </c>
      <c r="O45" s="61">
        <v>5849</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507</v>
      </c>
      <c r="L46" s="64" t="s">
        <v>507</v>
      </c>
      <c r="M46" s="64" t="s">
        <v>507</v>
      </c>
      <c r="N46" s="64" t="s">
        <v>507</v>
      </c>
      <c r="O46" s="65" t="s">
        <v>507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507</v>
      </c>
      <c r="L47" s="64" t="s">
        <v>507</v>
      </c>
      <c r="M47" s="64" t="s">
        <v>507</v>
      </c>
      <c r="N47" s="64" t="s">
        <v>507</v>
      </c>
      <c r="O47" s="65" t="s">
        <v>507</v>
      </c>
      <c r="P47" s="48"/>
      <c r="Q47" s="48"/>
      <c r="R47" s="48"/>
      <c r="S47" s="48"/>
      <c r="T47" s="48"/>
      <c r="U47" s="48"/>
    </row>
    <row r="48" spans="1:21" ht="30.75" customHeight="1" x14ac:dyDescent="0.15">
      <c r="A48" s="48"/>
      <c r="B48" s="1201"/>
      <c r="C48" s="1202"/>
      <c r="D48" s="62"/>
      <c r="E48" s="1183" t="s">
        <v>15</v>
      </c>
      <c r="F48" s="1183"/>
      <c r="G48" s="1183"/>
      <c r="H48" s="1183"/>
      <c r="I48" s="1183"/>
      <c r="J48" s="1184"/>
      <c r="K48" s="63">
        <v>511</v>
      </c>
      <c r="L48" s="64">
        <v>495</v>
      </c>
      <c r="M48" s="64">
        <v>619</v>
      </c>
      <c r="N48" s="64">
        <v>659</v>
      </c>
      <c r="O48" s="65">
        <v>676</v>
      </c>
      <c r="P48" s="48"/>
      <c r="Q48" s="48"/>
      <c r="R48" s="48"/>
      <c r="S48" s="48"/>
      <c r="T48" s="48"/>
      <c r="U48" s="48"/>
    </row>
    <row r="49" spans="1:21" ht="30.75" customHeight="1" x14ac:dyDescent="0.15">
      <c r="A49" s="48"/>
      <c r="B49" s="1201"/>
      <c r="C49" s="1202"/>
      <c r="D49" s="62"/>
      <c r="E49" s="1183" t="s">
        <v>16</v>
      </c>
      <c r="F49" s="1183"/>
      <c r="G49" s="1183"/>
      <c r="H49" s="1183"/>
      <c r="I49" s="1183"/>
      <c r="J49" s="1184"/>
      <c r="K49" s="63">
        <v>50</v>
      </c>
      <c r="L49" s="64">
        <v>88</v>
      </c>
      <c r="M49" s="64">
        <v>65</v>
      </c>
      <c r="N49" s="64">
        <v>65</v>
      </c>
      <c r="O49" s="65">
        <v>67</v>
      </c>
      <c r="P49" s="48"/>
      <c r="Q49" s="48"/>
      <c r="R49" s="48"/>
      <c r="S49" s="48"/>
      <c r="T49" s="48"/>
      <c r="U49" s="48"/>
    </row>
    <row r="50" spans="1:21" ht="30.75" customHeight="1" x14ac:dyDescent="0.15">
      <c r="A50" s="48"/>
      <c r="B50" s="1201"/>
      <c r="C50" s="1202"/>
      <c r="D50" s="62"/>
      <c r="E50" s="1183" t="s">
        <v>17</v>
      </c>
      <c r="F50" s="1183"/>
      <c r="G50" s="1183"/>
      <c r="H50" s="1183"/>
      <c r="I50" s="1183"/>
      <c r="J50" s="1184"/>
      <c r="K50" s="63">
        <v>3</v>
      </c>
      <c r="L50" s="64">
        <v>3</v>
      </c>
      <c r="M50" s="64">
        <v>3</v>
      </c>
      <c r="N50" s="64">
        <v>3</v>
      </c>
      <c r="O50" s="65">
        <v>3</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507</v>
      </c>
      <c r="L51" s="64" t="s">
        <v>507</v>
      </c>
      <c r="M51" s="64">
        <v>0</v>
      </c>
      <c r="N51" s="64" t="s">
        <v>507</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4153</v>
      </c>
      <c r="L52" s="64">
        <v>4157</v>
      </c>
      <c r="M52" s="64">
        <v>4227</v>
      </c>
      <c r="N52" s="64">
        <v>4354</v>
      </c>
      <c r="O52" s="65">
        <v>4341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1042</v>
      </c>
      <c r="L53" s="69">
        <v>1561</v>
      </c>
      <c r="M53" s="69">
        <v>1951</v>
      </c>
      <c r="N53" s="69">
        <v>2142</v>
      </c>
      <c r="O53" s="70">
        <v>2254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6Z00rgeYdXRcRXxjzFxGKLSzhuEbIgI3PSpX6ul+OXvzQ60UczWfuaVgbETfD2aF0TWRYk/Xl4dcmDWBcfbSQ==" saltValue="5oj1gg5O0ZiEXVDA9ge3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19" t="s">
        <v>30</v>
      </c>
      <c r="C41" s="1220"/>
      <c r="D41" s="102"/>
      <c r="E41" s="1221" t="s">
        <v>31</v>
      </c>
      <c r="F41" s="1221"/>
      <c r="G41" s="1221"/>
      <c r="H41" s="1222"/>
      <c r="I41" s="351">
        <v>55433</v>
      </c>
      <c r="J41" s="352">
        <v>55888</v>
      </c>
      <c r="K41" s="352">
        <v>56551</v>
      </c>
      <c r="L41" s="352">
        <v>58841</v>
      </c>
      <c r="M41" s="353">
        <v>58057</v>
      </c>
    </row>
    <row r="42" spans="2:13" ht="27.75" customHeight="1" x14ac:dyDescent="0.15">
      <c r="B42" s="1209"/>
      <c r="C42" s="1210"/>
      <c r="D42" s="103"/>
      <c r="E42" s="1213" t="s">
        <v>32</v>
      </c>
      <c r="F42" s="1213"/>
      <c r="G42" s="1213"/>
      <c r="H42" s="1214"/>
      <c r="I42" s="354">
        <v>1895</v>
      </c>
      <c r="J42" s="355">
        <v>1793</v>
      </c>
      <c r="K42" s="355">
        <v>1283</v>
      </c>
      <c r="L42" s="355">
        <v>964</v>
      </c>
      <c r="M42" s="356">
        <v>826</v>
      </c>
    </row>
    <row r="43" spans="2:13" ht="27.75" customHeight="1" x14ac:dyDescent="0.15">
      <c r="B43" s="1209"/>
      <c r="C43" s="1210"/>
      <c r="D43" s="103"/>
      <c r="E43" s="1213" t="s">
        <v>33</v>
      </c>
      <c r="F43" s="1213"/>
      <c r="G43" s="1213"/>
      <c r="H43" s="1214"/>
      <c r="I43" s="354">
        <v>6548</v>
      </c>
      <c r="J43" s="355">
        <v>5753</v>
      </c>
      <c r="K43" s="355">
        <v>6293</v>
      </c>
      <c r="L43" s="355">
        <v>7128</v>
      </c>
      <c r="M43" s="356">
        <v>8667</v>
      </c>
    </row>
    <row r="44" spans="2:13" ht="27.75" customHeight="1" x14ac:dyDescent="0.15">
      <c r="B44" s="1209"/>
      <c r="C44" s="1210"/>
      <c r="D44" s="103"/>
      <c r="E44" s="1213" t="s">
        <v>34</v>
      </c>
      <c r="F44" s="1213"/>
      <c r="G44" s="1213"/>
      <c r="H44" s="1214"/>
      <c r="I44" s="354">
        <v>396</v>
      </c>
      <c r="J44" s="355">
        <v>657</v>
      </c>
      <c r="K44" s="355">
        <v>650</v>
      </c>
      <c r="L44" s="355">
        <v>599</v>
      </c>
      <c r="M44" s="356">
        <v>557</v>
      </c>
    </row>
    <row r="45" spans="2:13" ht="27.75" customHeight="1" x14ac:dyDescent="0.15">
      <c r="B45" s="1209"/>
      <c r="C45" s="1210"/>
      <c r="D45" s="103"/>
      <c r="E45" s="1213" t="s">
        <v>35</v>
      </c>
      <c r="F45" s="1213"/>
      <c r="G45" s="1213"/>
      <c r="H45" s="1214"/>
      <c r="I45" s="354">
        <v>6586</v>
      </c>
      <c r="J45" s="355">
        <v>6000</v>
      </c>
      <c r="K45" s="355">
        <v>6016</v>
      </c>
      <c r="L45" s="355">
        <v>5963</v>
      </c>
      <c r="M45" s="356">
        <v>5863</v>
      </c>
    </row>
    <row r="46" spans="2:13" ht="27.75" customHeight="1" x14ac:dyDescent="0.15">
      <c r="B46" s="1209"/>
      <c r="C46" s="1210"/>
      <c r="D46" s="104"/>
      <c r="E46" s="1213" t="s">
        <v>36</v>
      </c>
      <c r="F46" s="1213"/>
      <c r="G46" s="1213"/>
      <c r="H46" s="1214"/>
      <c r="I46" s="354">
        <v>147</v>
      </c>
      <c r="J46" s="355" t="s">
        <v>507</v>
      </c>
      <c r="K46" s="355" t="s">
        <v>507</v>
      </c>
      <c r="L46" s="355" t="s">
        <v>507</v>
      </c>
      <c r="M46" s="356" t="s">
        <v>507</v>
      </c>
    </row>
    <row r="47" spans="2:13" ht="27.75" customHeight="1" x14ac:dyDescent="0.15">
      <c r="B47" s="1209"/>
      <c r="C47" s="1210"/>
      <c r="D47" s="105"/>
      <c r="E47" s="1223" t="s">
        <v>37</v>
      </c>
      <c r="F47" s="1224"/>
      <c r="G47" s="1224"/>
      <c r="H47" s="1225"/>
      <c r="I47" s="354" t="s">
        <v>507</v>
      </c>
      <c r="J47" s="355" t="s">
        <v>507</v>
      </c>
      <c r="K47" s="355" t="s">
        <v>507</v>
      </c>
      <c r="L47" s="355" t="s">
        <v>507</v>
      </c>
      <c r="M47" s="356" t="s">
        <v>507</v>
      </c>
    </row>
    <row r="48" spans="2:13" ht="27.75" customHeight="1" x14ac:dyDescent="0.15">
      <c r="B48" s="1209"/>
      <c r="C48" s="1210"/>
      <c r="D48" s="103"/>
      <c r="E48" s="1213" t="s">
        <v>38</v>
      </c>
      <c r="F48" s="1213"/>
      <c r="G48" s="1213"/>
      <c r="H48" s="1214"/>
      <c r="I48" s="354" t="s">
        <v>507</v>
      </c>
      <c r="J48" s="355" t="s">
        <v>507</v>
      </c>
      <c r="K48" s="355" t="s">
        <v>507</v>
      </c>
      <c r="L48" s="355" t="s">
        <v>507</v>
      </c>
      <c r="M48" s="356" t="s">
        <v>507</v>
      </c>
    </row>
    <row r="49" spans="2:13" ht="27.75" customHeight="1" x14ac:dyDescent="0.15">
      <c r="B49" s="1211"/>
      <c r="C49" s="1212"/>
      <c r="D49" s="103"/>
      <c r="E49" s="1213" t="s">
        <v>39</v>
      </c>
      <c r="F49" s="1213"/>
      <c r="G49" s="1213"/>
      <c r="H49" s="1214"/>
      <c r="I49" s="354" t="s">
        <v>507</v>
      </c>
      <c r="J49" s="355" t="s">
        <v>507</v>
      </c>
      <c r="K49" s="355" t="s">
        <v>507</v>
      </c>
      <c r="L49" s="355" t="s">
        <v>507</v>
      </c>
      <c r="M49" s="356" t="s">
        <v>507</v>
      </c>
    </row>
    <row r="50" spans="2:13" ht="27.75" customHeight="1" x14ac:dyDescent="0.15">
      <c r="B50" s="1207" t="s">
        <v>40</v>
      </c>
      <c r="C50" s="1208"/>
      <c r="D50" s="106"/>
      <c r="E50" s="1213" t="s">
        <v>41</v>
      </c>
      <c r="F50" s="1213"/>
      <c r="G50" s="1213"/>
      <c r="H50" s="1214"/>
      <c r="I50" s="354">
        <v>11893</v>
      </c>
      <c r="J50" s="355">
        <v>26619</v>
      </c>
      <c r="K50" s="355">
        <v>24897</v>
      </c>
      <c r="L50" s="355">
        <v>21236</v>
      </c>
      <c r="M50" s="356">
        <v>22554</v>
      </c>
    </row>
    <row r="51" spans="2:13" ht="27.75" customHeight="1" x14ac:dyDescent="0.15">
      <c r="B51" s="1209"/>
      <c r="C51" s="1210"/>
      <c r="D51" s="103"/>
      <c r="E51" s="1213" t="s">
        <v>42</v>
      </c>
      <c r="F51" s="1213"/>
      <c r="G51" s="1213"/>
      <c r="H51" s="1214"/>
      <c r="I51" s="354">
        <v>1400</v>
      </c>
      <c r="J51" s="355">
        <v>1133</v>
      </c>
      <c r="K51" s="355">
        <v>945</v>
      </c>
      <c r="L51" s="355">
        <v>779</v>
      </c>
      <c r="M51" s="356">
        <v>1133</v>
      </c>
    </row>
    <row r="52" spans="2:13" ht="27.75" customHeight="1" x14ac:dyDescent="0.15">
      <c r="B52" s="1211"/>
      <c r="C52" s="1212"/>
      <c r="D52" s="103"/>
      <c r="E52" s="1213" t="s">
        <v>43</v>
      </c>
      <c r="F52" s="1213"/>
      <c r="G52" s="1213"/>
      <c r="H52" s="1214"/>
      <c r="I52" s="354">
        <v>45006</v>
      </c>
      <c r="J52" s="355">
        <v>45122</v>
      </c>
      <c r="K52" s="355">
        <v>44549</v>
      </c>
      <c r="L52" s="355">
        <v>45945</v>
      </c>
      <c r="M52" s="356">
        <v>44786</v>
      </c>
    </row>
    <row r="53" spans="2:13" ht="27.75" customHeight="1" thickBot="1" x14ac:dyDescent="0.2">
      <c r="B53" s="1215" t="s">
        <v>44</v>
      </c>
      <c r="C53" s="1216"/>
      <c r="D53" s="107"/>
      <c r="E53" s="1217" t="s">
        <v>45</v>
      </c>
      <c r="F53" s="1217"/>
      <c r="G53" s="1217"/>
      <c r="H53" s="1218"/>
      <c r="I53" s="357">
        <v>12707</v>
      </c>
      <c r="J53" s="358">
        <v>-2783</v>
      </c>
      <c r="K53" s="358">
        <v>401</v>
      </c>
      <c r="L53" s="358">
        <v>5535</v>
      </c>
      <c r="M53" s="359">
        <v>5499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L3rYi5DJuJbDRnazkSHMAChl1CEx0ZGTi8OSRMYLw30aKzJy3hsowJpo88Y8NNEx5hNUcwXgq/snfFAR7wreA==" saltValue="Dllot1fKyVEgGmi0B0Re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550</v>
      </c>
      <c r="G54" s="116" t="s">
        <v>551</v>
      </c>
      <c r="H54" s="117" t="s">
        <v>552</v>
      </c>
    </row>
    <row r="55" spans="2:8" ht="52.5" customHeight="1" x14ac:dyDescent="0.15">
      <c r="B55" s="118"/>
      <c r="C55" s="1234" t="s">
        <v>48</v>
      </c>
      <c r="D55" s="1234"/>
      <c r="E55" s="1235"/>
      <c r="F55" s="119">
        <v>3706</v>
      </c>
      <c r="G55" s="119">
        <v>3853</v>
      </c>
      <c r="H55" s="120">
        <v>5633</v>
      </c>
    </row>
    <row r="56" spans="2:8" ht="52.5" customHeight="1" x14ac:dyDescent="0.15">
      <c r="B56" s="121"/>
      <c r="C56" s="1236" t="s">
        <v>49</v>
      </c>
      <c r="D56" s="1236"/>
      <c r="E56" s="1237"/>
      <c r="F56" s="122">
        <v>20</v>
      </c>
      <c r="G56" s="122">
        <v>20</v>
      </c>
      <c r="H56" s="123">
        <v>543</v>
      </c>
    </row>
    <row r="57" spans="2:8" ht="53.25" customHeight="1" x14ac:dyDescent="0.15">
      <c r="B57" s="121"/>
      <c r="C57" s="1238" t="s">
        <v>50</v>
      </c>
      <c r="D57" s="1238"/>
      <c r="E57" s="1239"/>
      <c r="F57" s="124">
        <v>22004</v>
      </c>
      <c r="G57" s="124">
        <v>18098</v>
      </c>
      <c r="H57" s="125">
        <v>16900</v>
      </c>
    </row>
    <row r="58" spans="2:8" ht="45.75" customHeight="1" x14ac:dyDescent="0.15">
      <c r="B58" s="126"/>
      <c r="C58" s="1226" t="s">
        <v>587</v>
      </c>
      <c r="D58" s="1227"/>
      <c r="E58" s="1228"/>
      <c r="F58" s="127">
        <v>12701</v>
      </c>
      <c r="G58" s="127">
        <v>9687</v>
      </c>
      <c r="H58" s="128">
        <v>9333</v>
      </c>
    </row>
    <row r="59" spans="2:8" ht="45.75" customHeight="1" x14ac:dyDescent="0.15">
      <c r="B59" s="126"/>
      <c r="C59" s="1226" t="s">
        <v>588</v>
      </c>
      <c r="D59" s="1227"/>
      <c r="E59" s="1228"/>
      <c r="F59" s="127">
        <v>2500</v>
      </c>
      <c r="G59" s="127">
        <v>2405</v>
      </c>
      <c r="H59" s="128">
        <v>2277</v>
      </c>
    </row>
    <row r="60" spans="2:8" ht="45.75" customHeight="1" x14ac:dyDescent="0.15">
      <c r="B60" s="126"/>
      <c r="C60" s="1226" t="s">
        <v>589</v>
      </c>
      <c r="D60" s="1227"/>
      <c r="E60" s="1228"/>
      <c r="F60" s="127">
        <v>3452</v>
      </c>
      <c r="G60" s="127">
        <v>2787</v>
      </c>
      <c r="H60" s="128">
        <v>1939</v>
      </c>
    </row>
    <row r="61" spans="2:8" ht="45.75" customHeight="1" x14ac:dyDescent="0.15">
      <c r="B61" s="126"/>
      <c r="C61" s="1226" t="s">
        <v>590</v>
      </c>
      <c r="D61" s="1227"/>
      <c r="E61" s="1228"/>
      <c r="F61" s="127">
        <v>1470</v>
      </c>
      <c r="G61" s="127">
        <v>1380</v>
      </c>
      <c r="H61" s="128">
        <v>1491</v>
      </c>
    </row>
    <row r="62" spans="2:8" ht="45.75" customHeight="1" thickBot="1" x14ac:dyDescent="0.2">
      <c r="B62" s="129"/>
      <c r="C62" s="1229" t="s">
        <v>591</v>
      </c>
      <c r="D62" s="1230"/>
      <c r="E62" s="1231"/>
      <c r="F62" s="130">
        <v>1064</v>
      </c>
      <c r="G62" s="130">
        <v>1063</v>
      </c>
      <c r="H62" s="131">
        <v>1060</v>
      </c>
    </row>
    <row r="63" spans="2:8" ht="52.5" customHeight="1" thickBot="1" x14ac:dyDescent="0.2">
      <c r="B63" s="132"/>
      <c r="C63" s="1232" t="s">
        <v>51</v>
      </c>
      <c r="D63" s="1232"/>
      <c r="E63" s="1233"/>
      <c r="F63" s="133">
        <v>25730</v>
      </c>
      <c r="G63" s="133">
        <v>21972</v>
      </c>
      <c r="H63" s="134">
        <v>23076</v>
      </c>
    </row>
    <row r="64" spans="2:8" x14ac:dyDescent="0.15"/>
  </sheetData>
  <sheetProtection algorithmName="SHA-512" hashValue="emt7otTcFmP9t3JmieeLAdZKFb1RP5xkL3B4pwSSk7oHA0YcnOUJPjycSDRlHqWJk/iOM51dk7NaAHXfm0t4rg==" saltValue="fxkd9bizyVhAKIxd0fmn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625</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621</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624</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619</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548</v>
      </c>
      <c r="BQ50" s="1249"/>
      <c r="BR50" s="1249"/>
      <c r="BS50" s="1249"/>
      <c r="BT50" s="1249"/>
      <c r="BU50" s="1249"/>
      <c r="BV50" s="1249"/>
      <c r="BW50" s="1249"/>
      <c r="BX50" s="1249" t="s">
        <v>549</v>
      </c>
      <c r="BY50" s="1249"/>
      <c r="BZ50" s="1249"/>
      <c r="CA50" s="1249"/>
      <c r="CB50" s="1249"/>
      <c r="CC50" s="1249"/>
      <c r="CD50" s="1249"/>
      <c r="CE50" s="1249"/>
      <c r="CF50" s="1249" t="s">
        <v>550</v>
      </c>
      <c r="CG50" s="1249"/>
      <c r="CH50" s="1249"/>
      <c r="CI50" s="1249"/>
      <c r="CJ50" s="1249"/>
      <c r="CK50" s="1249"/>
      <c r="CL50" s="1249"/>
      <c r="CM50" s="1249"/>
      <c r="CN50" s="1249" t="s">
        <v>551</v>
      </c>
      <c r="CO50" s="1249"/>
      <c r="CP50" s="1249"/>
      <c r="CQ50" s="1249"/>
      <c r="CR50" s="1249"/>
      <c r="CS50" s="1249"/>
      <c r="CT50" s="1249"/>
      <c r="CU50" s="1249"/>
      <c r="CV50" s="1249" t="s">
        <v>552</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618</v>
      </c>
      <c r="AO51" s="1248"/>
      <c r="AP51" s="1248"/>
      <c r="AQ51" s="1248"/>
      <c r="AR51" s="1248"/>
      <c r="AS51" s="1248"/>
      <c r="AT51" s="1248"/>
      <c r="AU51" s="1248"/>
      <c r="AV51" s="1248"/>
      <c r="AW51" s="1248"/>
      <c r="AX51" s="1248"/>
      <c r="AY51" s="1248"/>
      <c r="AZ51" s="1248"/>
      <c r="BA51" s="1248"/>
      <c r="BB51" s="1248" t="s">
        <v>616</v>
      </c>
      <c r="BC51" s="1248"/>
      <c r="BD51" s="1248"/>
      <c r="BE51" s="1248"/>
      <c r="BF51" s="1248"/>
      <c r="BG51" s="1248"/>
      <c r="BH51" s="1248"/>
      <c r="BI51" s="1248"/>
      <c r="BJ51" s="1248"/>
      <c r="BK51" s="1248"/>
      <c r="BL51" s="1248"/>
      <c r="BM51" s="1248"/>
      <c r="BN51" s="1248"/>
      <c r="BO51" s="1248"/>
      <c r="BP51" s="1247">
        <v>61.7</v>
      </c>
      <c r="BQ51" s="1247"/>
      <c r="BR51" s="1247"/>
      <c r="BS51" s="1247"/>
      <c r="BT51" s="1247"/>
      <c r="BU51" s="1247"/>
      <c r="BV51" s="1247"/>
      <c r="BW51" s="1247"/>
      <c r="BX51" s="1247"/>
      <c r="BY51" s="1247"/>
      <c r="BZ51" s="1247"/>
      <c r="CA51" s="1247"/>
      <c r="CB51" s="1247"/>
      <c r="CC51" s="1247"/>
      <c r="CD51" s="1247"/>
      <c r="CE51" s="1247"/>
      <c r="CF51" s="1247">
        <v>1.9</v>
      </c>
      <c r="CG51" s="1247"/>
      <c r="CH51" s="1247"/>
      <c r="CI51" s="1247"/>
      <c r="CJ51" s="1247"/>
      <c r="CK51" s="1247"/>
      <c r="CL51" s="1247"/>
      <c r="CM51" s="1247"/>
      <c r="CN51" s="1247">
        <v>25.5</v>
      </c>
      <c r="CO51" s="1247"/>
      <c r="CP51" s="1247"/>
      <c r="CQ51" s="1247"/>
      <c r="CR51" s="1247"/>
      <c r="CS51" s="1247"/>
      <c r="CT51" s="1247"/>
      <c r="CU51" s="1247"/>
      <c r="CV51" s="1247">
        <v>23.9</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623</v>
      </c>
      <c r="BC53" s="1248"/>
      <c r="BD53" s="1248"/>
      <c r="BE53" s="1248"/>
      <c r="BF53" s="1248"/>
      <c r="BG53" s="1248"/>
      <c r="BH53" s="1248"/>
      <c r="BI53" s="1248"/>
      <c r="BJ53" s="1248"/>
      <c r="BK53" s="1248"/>
      <c r="BL53" s="1248"/>
      <c r="BM53" s="1248"/>
      <c r="BN53" s="1248"/>
      <c r="BO53" s="1248"/>
      <c r="BP53" s="1247">
        <v>46.7</v>
      </c>
      <c r="BQ53" s="1247"/>
      <c r="BR53" s="1247"/>
      <c r="BS53" s="1247"/>
      <c r="BT53" s="1247"/>
      <c r="BU53" s="1247"/>
      <c r="BV53" s="1247"/>
      <c r="BW53" s="1247"/>
      <c r="BX53" s="1247">
        <v>47.1</v>
      </c>
      <c r="BY53" s="1247"/>
      <c r="BZ53" s="1247"/>
      <c r="CA53" s="1247"/>
      <c r="CB53" s="1247"/>
      <c r="CC53" s="1247"/>
      <c r="CD53" s="1247"/>
      <c r="CE53" s="1247"/>
      <c r="CF53" s="1247">
        <v>48.1</v>
      </c>
      <c r="CG53" s="1247"/>
      <c r="CH53" s="1247"/>
      <c r="CI53" s="1247"/>
      <c r="CJ53" s="1247"/>
      <c r="CK53" s="1247"/>
      <c r="CL53" s="1247"/>
      <c r="CM53" s="1247"/>
      <c r="CN53" s="1247">
        <v>47</v>
      </c>
      <c r="CO53" s="1247"/>
      <c r="CP53" s="1247"/>
      <c r="CQ53" s="1247"/>
      <c r="CR53" s="1247"/>
      <c r="CS53" s="1247"/>
      <c r="CT53" s="1247"/>
      <c r="CU53" s="1247"/>
      <c r="CV53" s="1247">
        <v>47.3</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617</v>
      </c>
      <c r="AO55" s="1249"/>
      <c r="AP55" s="1249"/>
      <c r="AQ55" s="1249"/>
      <c r="AR55" s="1249"/>
      <c r="AS55" s="1249"/>
      <c r="AT55" s="1249"/>
      <c r="AU55" s="1249"/>
      <c r="AV55" s="1249"/>
      <c r="AW55" s="1249"/>
      <c r="AX55" s="1249"/>
      <c r="AY55" s="1249"/>
      <c r="AZ55" s="1249"/>
      <c r="BA55" s="1249"/>
      <c r="BB55" s="1248" t="s">
        <v>616</v>
      </c>
      <c r="BC55" s="1248"/>
      <c r="BD55" s="1248"/>
      <c r="BE55" s="1248"/>
      <c r="BF55" s="1248"/>
      <c r="BG55" s="1248"/>
      <c r="BH55" s="1248"/>
      <c r="BI55" s="1248"/>
      <c r="BJ55" s="1248"/>
      <c r="BK55" s="1248"/>
      <c r="BL55" s="1248"/>
      <c r="BM55" s="1248"/>
      <c r="BN55" s="1248"/>
      <c r="BO55" s="1248"/>
      <c r="BP55" s="1247">
        <v>5.8</v>
      </c>
      <c r="BQ55" s="1247"/>
      <c r="BR55" s="1247"/>
      <c r="BS55" s="1247"/>
      <c r="BT55" s="1247"/>
      <c r="BU55" s="1247"/>
      <c r="BV55" s="1247"/>
      <c r="BW55" s="1247"/>
      <c r="BX55" s="1247">
        <v>2.7</v>
      </c>
      <c r="BY55" s="1247"/>
      <c r="BZ55" s="1247"/>
      <c r="CA55" s="1247"/>
      <c r="CB55" s="1247"/>
      <c r="CC55" s="1247"/>
      <c r="CD55" s="1247"/>
      <c r="CE55" s="1247"/>
      <c r="CF55" s="1247">
        <v>0.5</v>
      </c>
      <c r="CG55" s="1247"/>
      <c r="CH55" s="1247"/>
      <c r="CI55" s="1247"/>
      <c r="CJ55" s="1247"/>
      <c r="CK55" s="1247"/>
      <c r="CL55" s="1247"/>
      <c r="CM55" s="1247"/>
      <c r="CN55" s="1247">
        <v>5.9</v>
      </c>
      <c r="CO55" s="1247"/>
      <c r="CP55" s="1247"/>
      <c r="CQ55" s="1247"/>
      <c r="CR55" s="1247"/>
      <c r="CS55" s="1247"/>
      <c r="CT55" s="1247"/>
      <c r="CU55" s="1247"/>
      <c r="CV55" s="1247">
        <v>4.0999999999999996</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623</v>
      </c>
      <c r="BC57" s="1248"/>
      <c r="BD57" s="1248"/>
      <c r="BE57" s="1248"/>
      <c r="BF57" s="1248"/>
      <c r="BG57" s="1248"/>
      <c r="BH57" s="1248"/>
      <c r="BI57" s="1248"/>
      <c r="BJ57" s="1248"/>
      <c r="BK57" s="1248"/>
      <c r="BL57" s="1248"/>
      <c r="BM57" s="1248"/>
      <c r="BN57" s="1248"/>
      <c r="BO57" s="1248"/>
      <c r="BP57" s="1247">
        <v>58.6</v>
      </c>
      <c r="BQ57" s="1247"/>
      <c r="BR57" s="1247"/>
      <c r="BS57" s="1247"/>
      <c r="BT57" s="1247"/>
      <c r="BU57" s="1247"/>
      <c r="BV57" s="1247"/>
      <c r="BW57" s="1247"/>
      <c r="BX57" s="1247">
        <v>60.2</v>
      </c>
      <c r="BY57" s="1247"/>
      <c r="BZ57" s="1247"/>
      <c r="CA57" s="1247"/>
      <c r="CB57" s="1247"/>
      <c r="CC57" s="1247"/>
      <c r="CD57" s="1247"/>
      <c r="CE57" s="1247"/>
      <c r="CF57" s="1247">
        <v>60.4</v>
      </c>
      <c r="CG57" s="1247"/>
      <c r="CH57" s="1247"/>
      <c r="CI57" s="1247"/>
      <c r="CJ57" s="1247"/>
      <c r="CK57" s="1247"/>
      <c r="CL57" s="1247"/>
      <c r="CM57" s="1247"/>
      <c r="CN57" s="1247">
        <v>61.9</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622</v>
      </c>
    </row>
    <row r="64" spans="1:109" ht="13.5" x14ac:dyDescent="0.15">
      <c r="B64" s="1241"/>
      <c r="G64" s="1277"/>
      <c r="I64" s="1279"/>
      <c r="J64" s="1279"/>
      <c r="K64" s="1279"/>
      <c r="L64" s="1279"/>
      <c r="M64" s="1279"/>
      <c r="N64" s="1278"/>
      <c r="AM64" s="1277"/>
      <c r="AN64" s="1277" t="s">
        <v>621</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620</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619</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548</v>
      </c>
      <c r="BQ72" s="1249"/>
      <c r="BR72" s="1249"/>
      <c r="BS72" s="1249"/>
      <c r="BT72" s="1249"/>
      <c r="BU72" s="1249"/>
      <c r="BV72" s="1249"/>
      <c r="BW72" s="1249"/>
      <c r="BX72" s="1249" t="s">
        <v>549</v>
      </c>
      <c r="BY72" s="1249"/>
      <c r="BZ72" s="1249"/>
      <c r="CA72" s="1249"/>
      <c r="CB72" s="1249"/>
      <c r="CC72" s="1249"/>
      <c r="CD72" s="1249"/>
      <c r="CE72" s="1249"/>
      <c r="CF72" s="1249" t="s">
        <v>550</v>
      </c>
      <c r="CG72" s="1249"/>
      <c r="CH72" s="1249"/>
      <c r="CI72" s="1249"/>
      <c r="CJ72" s="1249"/>
      <c r="CK72" s="1249"/>
      <c r="CL72" s="1249"/>
      <c r="CM72" s="1249"/>
      <c r="CN72" s="1249" t="s">
        <v>551</v>
      </c>
      <c r="CO72" s="1249"/>
      <c r="CP72" s="1249"/>
      <c r="CQ72" s="1249"/>
      <c r="CR72" s="1249"/>
      <c r="CS72" s="1249"/>
      <c r="CT72" s="1249"/>
      <c r="CU72" s="1249"/>
      <c r="CV72" s="1249" t="s">
        <v>552</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618</v>
      </c>
      <c r="AO73" s="1248"/>
      <c r="AP73" s="1248"/>
      <c r="AQ73" s="1248"/>
      <c r="AR73" s="1248"/>
      <c r="AS73" s="1248"/>
      <c r="AT73" s="1248"/>
      <c r="AU73" s="1248"/>
      <c r="AV73" s="1248"/>
      <c r="AW73" s="1248"/>
      <c r="AX73" s="1248"/>
      <c r="AY73" s="1248"/>
      <c r="AZ73" s="1248"/>
      <c r="BA73" s="1248"/>
      <c r="BB73" s="1248" t="s">
        <v>616</v>
      </c>
      <c r="BC73" s="1248"/>
      <c r="BD73" s="1248"/>
      <c r="BE73" s="1248"/>
      <c r="BF73" s="1248"/>
      <c r="BG73" s="1248"/>
      <c r="BH73" s="1248"/>
      <c r="BI73" s="1248"/>
      <c r="BJ73" s="1248"/>
      <c r="BK73" s="1248"/>
      <c r="BL73" s="1248"/>
      <c r="BM73" s="1248"/>
      <c r="BN73" s="1248"/>
      <c r="BO73" s="1248"/>
      <c r="BP73" s="1247">
        <v>61.7</v>
      </c>
      <c r="BQ73" s="1247"/>
      <c r="BR73" s="1247"/>
      <c r="BS73" s="1247"/>
      <c r="BT73" s="1247"/>
      <c r="BU73" s="1247"/>
      <c r="BV73" s="1247"/>
      <c r="BW73" s="1247"/>
      <c r="BX73" s="1247"/>
      <c r="BY73" s="1247"/>
      <c r="BZ73" s="1247"/>
      <c r="CA73" s="1247"/>
      <c r="CB73" s="1247"/>
      <c r="CC73" s="1247"/>
      <c r="CD73" s="1247"/>
      <c r="CE73" s="1247"/>
      <c r="CF73" s="1247">
        <v>1.9</v>
      </c>
      <c r="CG73" s="1247"/>
      <c r="CH73" s="1247"/>
      <c r="CI73" s="1247"/>
      <c r="CJ73" s="1247"/>
      <c r="CK73" s="1247"/>
      <c r="CL73" s="1247"/>
      <c r="CM73" s="1247"/>
      <c r="CN73" s="1247">
        <v>25.5</v>
      </c>
      <c r="CO73" s="1247"/>
      <c r="CP73" s="1247"/>
      <c r="CQ73" s="1247"/>
      <c r="CR73" s="1247"/>
      <c r="CS73" s="1247"/>
      <c r="CT73" s="1247"/>
      <c r="CU73" s="1247"/>
      <c r="CV73" s="1247">
        <v>23.9</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615</v>
      </c>
      <c r="BC75" s="1248"/>
      <c r="BD75" s="1248"/>
      <c r="BE75" s="1248"/>
      <c r="BF75" s="1248"/>
      <c r="BG75" s="1248"/>
      <c r="BH75" s="1248"/>
      <c r="BI75" s="1248"/>
      <c r="BJ75" s="1248"/>
      <c r="BK75" s="1248"/>
      <c r="BL75" s="1248"/>
      <c r="BM75" s="1248"/>
      <c r="BN75" s="1248"/>
      <c r="BO75" s="1248"/>
      <c r="BP75" s="1247">
        <v>4.8</v>
      </c>
      <c r="BQ75" s="1247"/>
      <c r="BR75" s="1247"/>
      <c r="BS75" s="1247"/>
      <c r="BT75" s="1247"/>
      <c r="BU75" s="1247"/>
      <c r="BV75" s="1247"/>
      <c r="BW75" s="1247"/>
      <c r="BX75" s="1247">
        <v>5.8</v>
      </c>
      <c r="BY75" s="1247"/>
      <c r="BZ75" s="1247"/>
      <c r="CA75" s="1247"/>
      <c r="CB75" s="1247"/>
      <c r="CC75" s="1247"/>
      <c r="CD75" s="1247"/>
      <c r="CE75" s="1247"/>
      <c r="CF75" s="1247">
        <v>7.2</v>
      </c>
      <c r="CG75" s="1247"/>
      <c r="CH75" s="1247"/>
      <c r="CI75" s="1247"/>
      <c r="CJ75" s="1247"/>
      <c r="CK75" s="1247"/>
      <c r="CL75" s="1247"/>
      <c r="CM75" s="1247"/>
      <c r="CN75" s="1247">
        <v>8.9</v>
      </c>
      <c r="CO75" s="1247"/>
      <c r="CP75" s="1247"/>
      <c r="CQ75" s="1247"/>
      <c r="CR75" s="1247"/>
      <c r="CS75" s="1247"/>
      <c r="CT75" s="1247"/>
      <c r="CU75" s="1247"/>
      <c r="CV75" s="1247">
        <v>9.6</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617</v>
      </c>
      <c r="AO77" s="1249"/>
      <c r="AP77" s="1249"/>
      <c r="AQ77" s="1249"/>
      <c r="AR77" s="1249"/>
      <c r="AS77" s="1249"/>
      <c r="AT77" s="1249"/>
      <c r="AU77" s="1249"/>
      <c r="AV77" s="1249"/>
      <c r="AW77" s="1249"/>
      <c r="AX77" s="1249"/>
      <c r="AY77" s="1249"/>
      <c r="AZ77" s="1249"/>
      <c r="BA77" s="1249"/>
      <c r="BB77" s="1248" t="s">
        <v>616</v>
      </c>
      <c r="BC77" s="1248"/>
      <c r="BD77" s="1248"/>
      <c r="BE77" s="1248"/>
      <c r="BF77" s="1248"/>
      <c r="BG77" s="1248"/>
      <c r="BH77" s="1248"/>
      <c r="BI77" s="1248"/>
      <c r="BJ77" s="1248"/>
      <c r="BK77" s="1248"/>
      <c r="BL77" s="1248"/>
      <c r="BM77" s="1248"/>
      <c r="BN77" s="1248"/>
      <c r="BO77" s="1248"/>
      <c r="BP77" s="1247">
        <v>5.8</v>
      </c>
      <c r="BQ77" s="1247"/>
      <c r="BR77" s="1247"/>
      <c r="BS77" s="1247"/>
      <c r="BT77" s="1247"/>
      <c r="BU77" s="1247"/>
      <c r="BV77" s="1247"/>
      <c r="BW77" s="1247"/>
      <c r="BX77" s="1247">
        <v>2.7</v>
      </c>
      <c r="BY77" s="1247"/>
      <c r="BZ77" s="1247"/>
      <c r="CA77" s="1247"/>
      <c r="CB77" s="1247"/>
      <c r="CC77" s="1247"/>
      <c r="CD77" s="1247"/>
      <c r="CE77" s="1247"/>
      <c r="CF77" s="1247">
        <v>0.5</v>
      </c>
      <c r="CG77" s="1247"/>
      <c r="CH77" s="1247"/>
      <c r="CI77" s="1247"/>
      <c r="CJ77" s="1247"/>
      <c r="CK77" s="1247"/>
      <c r="CL77" s="1247"/>
      <c r="CM77" s="1247"/>
      <c r="CN77" s="1247">
        <v>5.9</v>
      </c>
      <c r="CO77" s="1247"/>
      <c r="CP77" s="1247"/>
      <c r="CQ77" s="1247"/>
      <c r="CR77" s="1247"/>
      <c r="CS77" s="1247"/>
      <c r="CT77" s="1247"/>
      <c r="CU77" s="1247"/>
      <c r="CV77" s="1247">
        <v>4.0999999999999996</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615</v>
      </c>
      <c r="BC79" s="1248"/>
      <c r="BD79" s="1248"/>
      <c r="BE79" s="1248"/>
      <c r="BF79" s="1248"/>
      <c r="BG79" s="1248"/>
      <c r="BH79" s="1248"/>
      <c r="BI79" s="1248"/>
      <c r="BJ79" s="1248"/>
      <c r="BK79" s="1248"/>
      <c r="BL79" s="1248"/>
      <c r="BM79" s="1248"/>
      <c r="BN79" s="1248"/>
      <c r="BO79" s="1248"/>
      <c r="BP79" s="1247">
        <v>5.3</v>
      </c>
      <c r="BQ79" s="1247"/>
      <c r="BR79" s="1247"/>
      <c r="BS79" s="1247"/>
      <c r="BT79" s="1247"/>
      <c r="BU79" s="1247"/>
      <c r="BV79" s="1247"/>
      <c r="BW79" s="1247"/>
      <c r="BX79" s="1247">
        <v>5</v>
      </c>
      <c r="BY79" s="1247"/>
      <c r="BZ79" s="1247"/>
      <c r="CA79" s="1247"/>
      <c r="CB79" s="1247"/>
      <c r="CC79" s="1247"/>
      <c r="CD79" s="1247"/>
      <c r="CE79" s="1247"/>
      <c r="CF79" s="1247">
        <v>5.0999999999999996</v>
      </c>
      <c r="CG79" s="1247"/>
      <c r="CH79" s="1247"/>
      <c r="CI79" s="1247"/>
      <c r="CJ79" s="1247"/>
      <c r="CK79" s="1247"/>
      <c r="CL79" s="1247"/>
      <c r="CM79" s="1247"/>
      <c r="CN79" s="1247">
        <v>5.2</v>
      </c>
      <c r="CO79" s="1247"/>
      <c r="CP79" s="1247"/>
      <c r="CQ79" s="1247"/>
      <c r="CR79" s="1247"/>
      <c r="CS79" s="1247"/>
      <c r="CT79" s="1247"/>
      <c r="CU79" s="1247"/>
      <c r="CV79" s="1247">
        <v>5.0999999999999996</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8iZI7KVuMO6gjBgwN2hqB8rKYGMbJ7yxEei6QG4YNrXH4rJ9ugpR9sIo+7FZZY7iQaRf5cxVp2v3gJMfpKxlIg==" saltValue="qmZncm7IQZ0qwyHEZT0ZMg=="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IVFdOmqOSLVDa2pBPILqO7OQPmx7r7noFu39Nt+VdbMm6urwVcfHcFwf19Tt7UaVOJ30i2mkjn/l28JYDp5uyw==" saltValue="IJ5M1ivjlV4stsV3iIVf9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495</v>
      </c>
    </row>
  </sheetData>
  <sheetProtection algorithmName="SHA-512" hashValue="MJN/D+BfMbOuoNAzTgNo9HyGm0Wzcr1AcDWsyUfg+d7dGUx1nGYtU7g7Rdvoga70gBkYNm4nGOw8LgYPT/hd1Q==" saltValue="a5yAjKH91yCIfQzuxZ1O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545</v>
      </c>
      <c r="G2" s="148"/>
      <c r="H2" s="149"/>
    </row>
    <row r="3" spans="1:8" x14ac:dyDescent="0.15">
      <c r="A3" s="145" t="s">
        <v>538</v>
      </c>
      <c r="B3" s="150"/>
      <c r="C3" s="151"/>
      <c r="D3" s="152">
        <v>35573</v>
      </c>
      <c r="E3" s="153"/>
      <c r="F3" s="154">
        <v>52308</v>
      </c>
      <c r="G3" s="155"/>
      <c r="H3" s="156"/>
    </row>
    <row r="4" spans="1:8" x14ac:dyDescent="0.15">
      <c r="A4" s="157"/>
      <c r="B4" s="158"/>
      <c r="C4" s="159"/>
      <c r="D4" s="160">
        <v>24361</v>
      </c>
      <c r="E4" s="161"/>
      <c r="F4" s="162">
        <v>28695</v>
      </c>
      <c r="G4" s="163"/>
      <c r="H4" s="164"/>
    </row>
    <row r="5" spans="1:8" x14ac:dyDescent="0.15">
      <c r="A5" s="145" t="s">
        <v>540</v>
      </c>
      <c r="B5" s="150"/>
      <c r="C5" s="151"/>
      <c r="D5" s="152">
        <v>53401</v>
      </c>
      <c r="E5" s="153"/>
      <c r="F5" s="154">
        <v>46402</v>
      </c>
      <c r="G5" s="155"/>
      <c r="H5" s="156"/>
    </row>
    <row r="6" spans="1:8" x14ac:dyDescent="0.15">
      <c r="A6" s="157"/>
      <c r="B6" s="158"/>
      <c r="C6" s="159"/>
      <c r="D6" s="160">
        <v>43434</v>
      </c>
      <c r="E6" s="161"/>
      <c r="F6" s="162">
        <v>26897</v>
      </c>
      <c r="G6" s="163"/>
      <c r="H6" s="164"/>
    </row>
    <row r="7" spans="1:8" x14ac:dyDescent="0.15">
      <c r="A7" s="145" t="s">
        <v>541</v>
      </c>
      <c r="B7" s="150"/>
      <c r="C7" s="151"/>
      <c r="D7" s="152">
        <v>71596</v>
      </c>
      <c r="E7" s="153"/>
      <c r="F7" s="154">
        <v>66343</v>
      </c>
      <c r="G7" s="155"/>
      <c r="H7" s="156"/>
    </row>
    <row r="8" spans="1:8" x14ac:dyDescent="0.15">
      <c r="A8" s="157"/>
      <c r="B8" s="158"/>
      <c r="C8" s="159"/>
      <c r="D8" s="160">
        <v>49079</v>
      </c>
      <c r="E8" s="161"/>
      <c r="F8" s="162">
        <v>34529</v>
      </c>
      <c r="G8" s="163"/>
      <c r="H8" s="164"/>
    </row>
    <row r="9" spans="1:8" x14ac:dyDescent="0.15">
      <c r="A9" s="145" t="s">
        <v>542</v>
      </c>
      <c r="B9" s="150"/>
      <c r="C9" s="151"/>
      <c r="D9" s="152">
        <v>108739</v>
      </c>
      <c r="E9" s="153"/>
      <c r="F9" s="154">
        <v>56416</v>
      </c>
      <c r="G9" s="155"/>
      <c r="H9" s="156"/>
    </row>
    <row r="10" spans="1:8" x14ac:dyDescent="0.15">
      <c r="A10" s="157"/>
      <c r="B10" s="158"/>
      <c r="C10" s="159"/>
      <c r="D10" s="160">
        <v>84205</v>
      </c>
      <c r="E10" s="161"/>
      <c r="F10" s="162">
        <v>32623</v>
      </c>
      <c r="G10" s="163"/>
      <c r="H10" s="164"/>
    </row>
    <row r="11" spans="1:8" x14ac:dyDescent="0.15">
      <c r="A11" s="145" t="s">
        <v>543</v>
      </c>
      <c r="B11" s="150"/>
      <c r="C11" s="151"/>
      <c r="D11" s="152">
        <v>56365</v>
      </c>
      <c r="E11" s="153"/>
      <c r="F11" s="154">
        <v>49217</v>
      </c>
      <c r="G11" s="155"/>
      <c r="H11" s="156"/>
    </row>
    <row r="12" spans="1:8" x14ac:dyDescent="0.15">
      <c r="A12" s="157"/>
      <c r="B12" s="158"/>
      <c r="C12" s="165"/>
      <c r="D12" s="160">
        <v>29838</v>
      </c>
      <c r="E12" s="161"/>
      <c r="F12" s="162">
        <v>27232</v>
      </c>
      <c r="G12" s="163"/>
      <c r="H12" s="164"/>
    </row>
    <row r="13" spans="1:8" x14ac:dyDescent="0.15">
      <c r="A13" s="145"/>
      <c r="B13" s="150"/>
      <c r="C13" s="166"/>
      <c r="D13" s="167">
        <v>65135</v>
      </c>
      <c r="E13" s="168"/>
      <c r="F13" s="169">
        <v>54137</v>
      </c>
      <c r="G13" s="170"/>
      <c r="H13" s="156"/>
    </row>
    <row r="14" spans="1:8" x14ac:dyDescent="0.15">
      <c r="A14" s="157"/>
      <c r="B14" s="158"/>
      <c r="C14" s="159"/>
      <c r="D14" s="160">
        <v>46183</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1.97</v>
      </c>
      <c r="C19" s="171">
        <f>ROUND(VALUE(SUBSTITUTE(実質収支比率等に係る経年分析!G$48,"▲","-")),2)</f>
        <v>0.75</v>
      </c>
      <c r="D19" s="171">
        <f>ROUND(VALUE(SUBSTITUTE(実質収支比率等に係る経年分析!H$48,"▲","-")),2)</f>
        <v>1.1399999999999999</v>
      </c>
      <c r="E19" s="171">
        <f>ROUND(VALUE(SUBSTITUTE(実質収支比率等に係る経年分析!I$48,"▲","-")),2)</f>
        <v>0.89</v>
      </c>
      <c r="F19" s="171">
        <f>ROUND(VALUE(SUBSTITUTE(実質収支比率等に係る経年分析!J$48,"▲","-")),2)</f>
        <v>2.97</v>
      </c>
    </row>
    <row r="20" spans="1:11" x14ac:dyDescent="0.15">
      <c r="A20" s="171" t="s">
        <v>55</v>
      </c>
      <c r="B20" s="171">
        <f>ROUND(VALUE(SUBSTITUTE(実質収支比率等に係る経年分析!F$47,"▲","-")),2)</f>
        <v>23.28</v>
      </c>
      <c r="C20" s="171">
        <f>ROUND(VALUE(SUBSTITUTE(実質収支比率等に係る経年分析!G$47,"▲","-")),2)</f>
        <v>17.95</v>
      </c>
      <c r="D20" s="171">
        <f>ROUND(VALUE(SUBSTITUTE(実質収支比率等に係る経年分析!H$47,"▲","-")),2)</f>
        <v>14.83</v>
      </c>
      <c r="E20" s="171">
        <f>ROUND(VALUE(SUBSTITUTE(実質収支比率等に係る経年分析!I$47,"▲","-")),2)</f>
        <v>14.81</v>
      </c>
      <c r="F20" s="171">
        <f>ROUND(VALUE(SUBSTITUTE(実質収支比率等に係る経年分析!J$47,"▲","-")),2)</f>
        <v>20.68</v>
      </c>
    </row>
    <row r="21" spans="1:11" x14ac:dyDescent="0.15">
      <c r="A21" s="171" t="s">
        <v>56</v>
      </c>
      <c r="B21" s="171">
        <f>IF(ISNUMBER(VALUE(SUBSTITUTE(実質収支比率等に係る経年分析!F$49,"▲","-"))),ROUND(VALUE(SUBSTITUTE(実質収支比率等に係る経年分析!F$49,"▲","-")),2),NA())</f>
        <v>0.23</v>
      </c>
      <c r="C21" s="171">
        <f>IF(ISNUMBER(VALUE(SUBSTITUTE(実質収支比率等に係る経年分析!G$49,"▲","-"))),ROUND(VALUE(SUBSTITUTE(実質収支比率等に係る経年分析!G$49,"▲","-")),2),NA())</f>
        <v>-6.15</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0.36</v>
      </c>
      <c r="F21" s="171">
        <f>IF(ISNUMBER(VALUE(SUBSTITUTE(実質収支比率等に係る経年分析!J$49,"▲","-"))),ROUND(VALUE(SUBSTITUTE(実質収支比率等に係る経年分析!J$49,"▲","-")),2),NA())</f>
        <v>8.66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駐車場特別会計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2.2400000000000002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1.1299999999999999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2.96</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149.86000000000001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4153</v>
      </c>
      <c r="E42" s="173"/>
      <c r="F42" s="173"/>
      <c r="G42" s="173">
        <f>'実質公債費比率（分子）の構造'!L$52</f>
        <v>4157</v>
      </c>
      <c r="H42" s="173"/>
      <c r="I42" s="173"/>
      <c r="J42" s="173">
        <f>'実質公債費比率（分子）の構造'!M$52</f>
        <v>4227</v>
      </c>
      <c r="K42" s="173"/>
      <c r="L42" s="173"/>
      <c r="M42" s="173">
        <f>'実質公債費比率（分子）の構造'!N$52</f>
        <v>4354</v>
      </c>
      <c r="N42" s="173"/>
      <c r="O42" s="173"/>
      <c r="P42" s="173">
        <f>'実質公債費比率（分子）の構造'!O$52</f>
        <v>4341</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f>'実質公債費比率（分子）の構造'!O$51</f>
        <v>0</v>
      </c>
      <c r="O43" s="173"/>
      <c r="P43" s="173"/>
    </row>
    <row r="44" spans="1:16" x14ac:dyDescent="0.15">
      <c r="A44" s="173" t="s">
        <v>65</v>
      </c>
      <c r="B44" s="173">
        <f>'実質公債費比率（分子）の構造'!K$50</f>
        <v>3</v>
      </c>
      <c r="C44" s="173"/>
      <c r="D44" s="173"/>
      <c r="E44" s="173">
        <f>'実質公債費比率（分子）の構造'!L$50</f>
        <v>3</v>
      </c>
      <c r="F44" s="173"/>
      <c r="G44" s="173"/>
      <c r="H44" s="173">
        <f>'実質公債費比率（分子）の構造'!M$50</f>
        <v>3</v>
      </c>
      <c r="I44" s="173"/>
      <c r="J44" s="173"/>
      <c r="K44" s="173">
        <f>'実質公債費比率（分子）の構造'!N$50</f>
        <v>3</v>
      </c>
      <c r="L44" s="173"/>
      <c r="M44" s="173"/>
      <c r="N44" s="173">
        <f>'実質公債費比率（分子）の構造'!O$50</f>
        <v>3</v>
      </c>
      <c r="O44" s="173"/>
      <c r="P44" s="173"/>
    </row>
    <row r="45" spans="1:16" x14ac:dyDescent="0.15">
      <c r="A45" s="173" t="s">
        <v>66</v>
      </c>
      <c r="B45" s="173">
        <f>'実質公債費比率（分子）の構造'!K$49</f>
        <v>50</v>
      </c>
      <c r="C45" s="173"/>
      <c r="D45" s="173"/>
      <c r="E45" s="173">
        <f>'実質公債費比率（分子）の構造'!L$49</f>
        <v>88</v>
      </c>
      <c r="F45" s="173"/>
      <c r="G45" s="173"/>
      <c r="H45" s="173">
        <f>'実質公債費比率（分子）の構造'!M$49</f>
        <v>65</v>
      </c>
      <c r="I45" s="173"/>
      <c r="J45" s="173"/>
      <c r="K45" s="173">
        <f>'実質公債費比率（分子）の構造'!N$49</f>
        <v>65</v>
      </c>
      <c r="L45" s="173"/>
      <c r="M45" s="173"/>
      <c r="N45" s="173">
        <f>'実質公債費比率（分子）の構造'!O$49</f>
        <v>67</v>
      </c>
      <c r="O45" s="173"/>
      <c r="P45" s="173"/>
    </row>
    <row r="46" spans="1:16" x14ac:dyDescent="0.15">
      <c r="A46" s="173" t="s">
        <v>67</v>
      </c>
      <c r="B46" s="173">
        <f>'実質公債費比率（分子）の構造'!K$48</f>
        <v>511</v>
      </c>
      <c r="C46" s="173"/>
      <c r="D46" s="173"/>
      <c r="E46" s="173">
        <f>'実質公債費比率（分子）の構造'!L$48</f>
        <v>495</v>
      </c>
      <c r="F46" s="173"/>
      <c r="G46" s="173"/>
      <c r="H46" s="173">
        <f>'実質公債費比率（分子）の構造'!M$48</f>
        <v>619</v>
      </c>
      <c r="I46" s="173"/>
      <c r="J46" s="173"/>
      <c r="K46" s="173">
        <f>'実質公債費比率（分子）の構造'!N$48</f>
        <v>659</v>
      </c>
      <c r="L46" s="173"/>
      <c r="M46" s="173"/>
      <c r="N46" s="173">
        <f>'実質公債費比率（分子）の構造'!O$48</f>
        <v>676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4631</v>
      </c>
      <c r="C49" s="173"/>
      <c r="D49" s="173"/>
      <c r="E49" s="173">
        <f>'実質公債費比率（分子）の構造'!L$45</f>
        <v>5132</v>
      </c>
      <c r="F49" s="173"/>
      <c r="G49" s="173"/>
      <c r="H49" s="173">
        <f>'実質公債費比率（分子）の構造'!M$45</f>
        <v>5491</v>
      </c>
      <c r="I49" s="173"/>
      <c r="J49" s="173"/>
      <c r="K49" s="173">
        <f>'実質公債費比率（分子）の構造'!N$45</f>
        <v>5769</v>
      </c>
      <c r="L49" s="173"/>
      <c r="M49" s="173"/>
      <c r="N49" s="173">
        <f>'実質公債費比率（分子）の構造'!O$45</f>
        <v>5849</v>
      </c>
      <c r="O49" s="173"/>
      <c r="P49" s="173"/>
    </row>
    <row r="50" spans="1:16" x14ac:dyDescent="0.15">
      <c r="A50" s="173" t="s">
        <v>71</v>
      </c>
      <c r="B50" s="173" t="e">
        <f>NA()</f>
        <v>#N/A</v>
      </c>
      <c r="C50" s="173">
        <f>IF(ISNUMBER('実質公債費比率（分子）の構造'!K$53),'実質公債費比率（分子）の構造'!K$53,NA())</f>
        <v>1042</v>
      </c>
      <c r="D50" s="173" t="e">
        <f>NA()</f>
        <v>#N/A</v>
      </c>
      <c r="E50" s="173" t="e">
        <f>NA()</f>
        <v>#N/A</v>
      </c>
      <c r="F50" s="173">
        <f>IF(ISNUMBER('実質公債費比率（分子）の構造'!L$53),'実質公債費比率（分子）の構造'!L$53,NA())</f>
        <v>1561</v>
      </c>
      <c r="G50" s="173" t="e">
        <f>NA()</f>
        <v>#N/A</v>
      </c>
      <c r="H50" s="173" t="e">
        <f>NA()</f>
        <v>#N/A</v>
      </c>
      <c r="I50" s="173">
        <f>IF(ISNUMBER('実質公債費比率（分子）の構造'!M$53),'実質公債費比率（分子）の構造'!M$53,NA())</f>
        <v>1951</v>
      </c>
      <c r="J50" s="173" t="e">
        <f>NA()</f>
        <v>#N/A</v>
      </c>
      <c r="K50" s="173" t="e">
        <f>NA()</f>
        <v>#N/A</v>
      </c>
      <c r="L50" s="173">
        <f>IF(ISNUMBER('実質公債費比率（分子）の構造'!N$53),'実質公債費比率（分子）の構造'!N$53,NA())</f>
        <v>2142</v>
      </c>
      <c r="M50" s="173" t="e">
        <f>NA()</f>
        <v>#N/A</v>
      </c>
      <c r="N50" s="173" t="e">
        <f>NA()</f>
        <v>#N/A</v>
      </c>
      <c r="O50" s="173">
        <f>IF(ISNUMBER('実質公債費比率（分子）の構造'!O$53),'実質公債費比率（分子）の構造'!O$53,NA())</f>
        <v>2254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45006</v>
      </c>
      <c r="E56" s="172"/>
      <c r="F56" s="172"/>
      <c r="G56" s="172">
        <f>'将来負担比率（分子）の構造'!J$52</f>
        <v>45122</v>
      </c>
      <c r="H56" s="172"/>
      <c r="I56" s="172"/>
      <c r="J56" s="172">
        <f>'将来負担比率（分子）の構造'!K$52</f>
        <v>44549</v>
      </c>
      <c r="K56" s="172"/>
      <c r="L56" s="172"/>
      <c r="M56" s="172">
        <f>'将来負担比率（分子）の構造'!L$52</f>
        <v>45945</v>
      </c>
      <c r="N56" s="172"/>
      <c r="O56" s="172"/>
      <c r="P56" s="172">
        <f>'将来負担比率（分子）の構造'!M$52</f>
        <v>44786</v>
      </c>
    </row>
    <row r="57" spans="1:16" x14ac:dyDescent="0.15">
      <c r="A57" s="172" t="s">
        <v>42</v>
      </c>
      <c r="B57" s="172"/>
      <c r="C57" s="172"/>
      <c r="D57" s="172">
        <f>'将来負担比率（分子）の構造'!I$51</f>
        <v>1400</v>
      </c>
      <c r="E57" s="172"/>
      <c r="F57" s="172"/>
      <c r="G57" s="172">
        <f>'将来負担比率（分子）の構造'!J$51</f>
        <v>1133</v>
      </c>
      <c r="H57" s="172"/>
      <c r="I57" s="172"/>
      <c r="J57" s="172">
        <f>'将来負担比率（分子）の構造'!K$51</f>
        <v>945</v>
      </c>
      <c r="K57" s="172"/>
      <c r="L57" s="172"/>
      <c r="M57" s="172">
        <f>'将来負担比率（分子）の構造'!L$51</f>
        <v>779</v>
      </c>
      <c r="N57" s="172"/>
      <c r="O57" s="172"/>
      <c r="P57" s="172">
        <f>'将来負担比率（分子）の構造'!M$51</f>
        <v>1133</v>
      </c>
    </row>
    <row r="58" spans="1:16" x14ac:dyDescent="0.15">
      <c r="A58" s="172" t="s">
        <v>41</v>
      </c>
      <c r="B58" s="172"/>
      <c r="C58" s="172"/>
      <c r="D58" s="172">
        <f>'将来負担比率（分子）の構造'!I$50</f>
        <v>11893</v>
      </c>
      <c r="E58" s="172"/>
      <c r="F58" s="172"/>
      <c r="G58" s="172">
        <f>'将来負担比率（分子）の構造'!J$50</f>
        <v>26619</v>
      </c>
      <c r="H58" s="172"/>
      <c r="I58" s="172"/>
      <c r="J58" s="172">
        <f>'将来負担比率（分子）の構造'!K$50</f>
        <v>24897</v>
      </c>
      <c r="K58" s="172"/>
      <c r="L58" s="172"/>
      <c r="M58" s="172">
        <f>'将来負担比率（分子）の構造'!L$50</f>
        <v>21236</v>
      </c>
      <c r="N58" s="172"/>
      <c r="O58" s="172"/>
      <c r="P58" s="172">
        <f>'将来負担比率（分子）の構造'!M$50</f>
        <v>22554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147</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6586</v>
      </c>
      <c r="C62" s="172"/>
      <c r="D62" s="172"/>
      <c r="E62" s="172">
        <f>'将来負担比率（分子）の構造'!J$45</f>
        <v>6000</v>
      </c>
      <c r="F62" s="172"/>
      <c r="G62" s="172"/>
      <c r="H62" s="172">
        <f>'将来負担比率（分子）の構造'!K$45</f>
        <v>6016</v>
      </c>
      <c r="I62" s="172"/>
      <c r="J62" s="172"/>
      <c r="K62" s="172">
        <f>'将来負担比率（分子）の構造'!L$45</f>
        <v>5963</v>
      </c>
      <c r="L62" s="172"/>
      <c r="M62" s="172"/>
      <c r="N62" s="172">
        <f>'将来負担比率（分子）の構造'!M$45</f>
        <v>5863</v>
      </c>
      <c r="O62" s="172"/>
      <c r="P62" s="172"/>
    </row>
    <row r="63" spans="1:16" x14ac:dyDescent="0.15">
      <c r="A63" s="172" t="s">
        <v>34</v>
      </c>
      <c r="B63" s="172">
        <f>'将来負担比率（分子）の構造'!I$44</f>
        <v>396</v>
      </c>
      <c r="C63" s="172"/>
      <c r="D63" s="172"/>
      <c r="E63" s="172">
        <f>'将来負担比率（分子）の構造'!J$44</f>
        <v>657</v>
      </c>
      <c r="F63" s="172"/>
      <c r="G63" s="172"/>
      <c r="H63" s="172">
        <f>'将来負担比率（分子）の構造'!K$44</f>
        <v>650</v>
      </c>
      <c r="I63" s="172"/>
      <c r="J63" s="172"/>
      <c r="K63" s="172">
        <f>'将来負担比率（分子）の構造'!L$44</f>
        <v>599</v>
      </c>
      <c r="L63" s="172"/>
      <c r="M63" s="172"/>
      <c r="N63" s="172">
        <f>'将来負担比率（分子）の構造'!M$44</f>
        <v>557</v>
      </c>
      <c r="O63" s="172"/>
      <c r="P63" s="172"/>
    </row>
    <row r="64" spans="1:16" x14ac:dyDescent="0.15">
      <c r="A64" s="172" t="s">
        <v>33</v>
      </c>
      <c r="B64" s="172">
        <f>'将来負担比率（分子）の構造'!I$43</f>
        <v>6548</v>
      </c>
      <c r="C64" s="172"/>
      <c r="D64" s="172"/>
      <c r="E64" s="172">
        <f>'将来負担比率（分子）の構造'!J$43</f>
        <v>5753</v>
      </c>
      <c r="F64" s="172"/>
      <c r="G64" s="172"/>
      <c r="H64" s="172">
        <f>'将来負担比率（分子）の構造'!K$43</f>
        <v>6293</v>
      </c>
      <c r="I64" s="172"/>
      <c r="J64" s="172"/>
      <c r="K64" s="172">
        <f>'将来負担比率（分子）の構造'!L$43</f>
        <v>7128</v>
      </c>
      <c r="L64" s="172"/>
      <c r="M64" s="172"/>
      <c r="N64" s="172">
        <f>'将来負担比率（分子）の構造'!M$43</f>
        <v>8667</v>
      </c>
      <c r="O64" s="172"/>
      <c r="P64" s="172"/>
    </row>
    <row r="65" spans="1:16" x14ac:dyDescent="0.15">
      <c r="A65" s="172" t="s">
        <v>32</v>
      </c>
      <c r="B65" s="172">
        <f>'将来負担比率（分子）の構造'!I$42</f>
        <v>1895</v>
      </c>
      <c r="C65" s="172"/>
      <c r="D65" s="172"/>
      <c r="E65" s="172">
        <f>'将来負担比率（分子）の構造'!J$42</f>
        <v>1793</v>
      </c>
      <c r="F65" s="172"/>
      <c r="G65" s="172"/>
      <c r="H65" s="172">
        <f>'将来負担比率（分子）の構造'!K$42</f>
        <v>1283</v>
      </c>
      <c r="I65" s="172"/>
      <c r="J65" s="172"/>
      <c r="K65" s="172">
        <f>'将来負担比率（分子）の構造'!L$42</f>
        <v>964</v>
      </c>
      <c r="L65" s="172"/>
      <c r="M65" s="172"/>
      <c r="N65" s="172">
        <f>'将来負担比率（分子）の構造'!M$42</f>
        <v>826</v>
      </c>
      <c r="O65" s="172"/>
      <c r="P65" s="172"/>
    </row>
    <row r="66" spans="1:16" x14ac:dyDescent="0.15">
      <c r="A66" s="172" t="s">
        <v>31</v>
      </c>
      <c r="B66" s="172">
        <f>'将来負担比率（分子）の構造'!I$41</f>
        <v>55433</v>
      </c>
      <c r="C66" s="172"/>
      <c r="D66" s="172"/>
      <c r="E66" s="172">
        <f>'将来負担比率（分子）の構造'!J$41</f>
        <v>55888</v>
      </c>
      <c r="F66" s="172"/>
      <c r="G66" s="172"/>
      <c r="H66" s="172">
        <f>'将来負担比率（分子）の構造'!K$41</f>
        <v>56551</v>
      </c>
      <c r="I66" s="172"/>
      <c r="J66" s="172"/>
      <c r="K66" s="172">
        <f>'将来負担比率（分子）の構造'!L$41</f>
        <v>58841</v>
      </c>
      <c r="L66" s="172"/>
      <c r="M66" s="172"/>
      <c r="N66" s="172">
        <f>'将来負担比率（分子）の構造'!M$41</f>
        <v>58057</v>
      </c>
      <c r="O66" s="172"/>
      <c r="P66" s="172"/>
    </row>
    <row r="67" spans="1:16" x14ac:dyDescent="0.15">
      <c r="A67" s="172" t="s">
        <v>75</v>
      </c>
      <c r="B67" s="172" t="e">
        <f>NA()</f>
        <v>#N/A</v>
      </c>
      <c r="C67" s="172">
        <f>IF(ISNUMBER('将来負担比率（分子）の構造'!I$53), IF('将来負担比率（分子）の構造'!I$53 &lt; 0, 0, '将来負担比率（分子）の構造'!I$53), NA())</f>
        <v>12707</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401</v>
      </c>
      <c r="J67" s="172" t="e">
        <f>NA()</f>
        <v>#N/A</v>
      </c>
      <c r="K67" s="172" t="e">
        <f>NA()</f>
        <v>#N/A</v>
      </c>
      <c r="L67" s="172">
        <f>IF(ISNUMBER('将来負担比率（分子）の構造'!L$53), IF('将来負担比率（分子）の構造'!L$53 &lt; 0, 0, '将来負担比率（分子）の構造'!L$53), NA())</f>
        <v>5535</v>
      </c>
      <c r="M67" s="172" t="e">
        <f>NA()</f>
        <v>#N/A</v>
      </c>
      <c r="N67" s="172" t="e">
        <f>NA()</f>
        <v>#N/A</v>
      </c>
      <c r="O67" s="172">
        <f>IF(ISNUMBER('将来負担比率（分子）の構造'!M$53), IF('将来負担比率（分子）の構造'!M$53 &lt; 0, 0, '将来負担比率（分子）の構造'!M$53), NA())</f>
        <v>5499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3706</v>
      </c>
      <c r="C72" s="176">
        <f>基金残高に係る経年分析!G55</f>
        <v>3853</v>
      </c>
      <c r="D72" s="176">
        <f>基金残高に係る経年分析!H55</f>
        <v>5633</v>
      </c>
    </row>
    <row r="73" spans="1:16" x14ac:dyDescent="0.15">
      <c r="A73" s="175" t="s">
        <v>78</v>
      </c>
      <c r="B73" s="176">
        <f>基金残高に係る経年分析!F56</f>
        <v>20</v>
      </c>
      <c r="C73" s="176">
        <f>基金残高に係る経年分析!G56</f>
        <v>20</v>
      </c>
      <c r="D73" s="176">
        <f>基金残高に係る経年分析!H56</f>
        <v>543</v>
      </c>
    </row>
    <row r="74" spans="1:16" x14ac:dyDescent="0.15">
      <c r="A74" s="175" t="s">
        <v>79</v>
      </c>
      <c r="B74" s="176">
        <f>基金残高に係る経年分析!F57</f>
        <v>22004</v>
      </c>
      <c r="C74" s="176">
        <f>基金残高に係る経年分析!G57</f>
        <v>18098</v>
      </c>
      <c r="D74" s="176">
        <f>基金残高に係る経年分析!H57</f>
        <v>16900</v>
      </c>
    </row>
  </sheetData>
  <sheetProtection algorithmName="SHA-512" hashValue="padQBuDYb4VnDgJ/3kxrYxsX6IAoQzjW77Pa5NUb0owdTwul55D+oHO3Q5O4ADBnzjB7sPV4tit3HVoqlKzimA==" saltValue="dPOTirP480U8zPA5+7E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603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604</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222</v>
      </c>
      <c r="C5" s="616"/>
      <c r="D5" s="616"/>
      <c r="E5" s="616"/>
      <c r="F5" s="616"/>
      <c r="G5" s="616"/>
      <c r="H5" s="616"/>
      <c r="I5" s="616"/>
      <c r="J5" s="616"/>
      <c r="K5" s="616"/>
      <c r="L5" s="616"/>
      <c r="M5" s="616"/>
      <c r="N5" s="616"/>
      <c r="O5" s="616"/>
      <c r="P5" s="616"/>
      <c r="Q5" s="617"/>
      <c r="R5" s="618">
        <v>14028201</v>
      </c>
      <c r="S5" s="619"/>
      <c r="T5" s="619"/>
      <c r="U5" s="619"/>
      <c r="V5" s="619"/>
      <c r="W5" s="619"/>
      <c r="X5" s="619"/>
      <c r="Y5" s="620"/>
      <c r="Z5" s="621">
        <v>23.6</v>
      </c>
      <c r="AA5" s="621"/>
      <c r="AB5" s="621"/>
      <c r="AC5" s="621"/>
      <c r="AD5" s="622">
        <v>14028201</v>
      </c>
      <c r="AE5" s="622"/>
      <c r="AF5" s="622"/>
      <c r="AG5" s="622"/>
      <c r="AH5" s="622"/>
      <c r="AI5" s="622"/>
      <c r="AJ5" s="622"/>
      <c r="AK5" s="622"/>
      <c r="AL5" s="623">
        <v>52.3</v>
      </c>
      <c r="AM5" s="624"/>
      <c r="AN5" s="624"/>
      <c r="AO5" s="625"/>
      <c r="AP5" s="615" t="s">
        <v>223</v>
      </c>
      <c r="AQ5" s="616"/>
      <c r="AR5" s="616"/>
      <c r="AS5" s="616"/>
      <c r="AT5" s="616"/>
      <c r="AU5" s="616"/>
      <c r="AV5" s="616"/>
      <c r="AW5" s="616"/>
      <c r="AX5" s="616"/>
      <c r="AY5" s="616"/>
      <c r="AZ5" s="616"/>
      <c r="BA5" s="616"/>
      <c r="BB5" s="616"/>
      <c r="BC5" s="616"/>
      <c r="BD5" s="616"/>
      <c r="BE5" s="616"/>
      <c r="BF5" s="617"/>
      <c r="BG5" s="629">
        <v>14018824</v>
      </c>
      <c r="BH5" s="630"/>
      <c r="BI5" s="630"/>
      <c r="BJ5" s="630"/>
      <c r="BK5" s="630"/>
      <c r="BL5" s="630"/>
      <c r="BM5" s="630"/>
      <c r="BN5" s="631"/>
      <c r="BO5" s="632">
        <v>99.9</v>
      </c>
      <c r="BP5" s="632"/>
      <c r="BQ5" s="632"/>
      <c r="BR5" s="632"/>
      <c r="BS5" s="633">
        <v>196545</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227</v>
      </c>
      <c r="C6" s="627"/>
      <c r="D6" s="627"/>
      <c r="E6" s="627"/>
      <c r="F6" s="627"/>
      <c r="G6" s="627"/>
      <c r="H6" s="627"/>
      <c r="I6" s="627"/>
      <c r="J6" s="627"/>
      <c r="K6" s="627"/>
      <c r="L6" s="627"/>
      <c r="M6" s="627"/>
      <c r="N6" s="627"/>
      <c r="O6" s="627"/>
      <c r="P6" s="627"/>
      <c r="Q6" s="628"/>
      <c r="R6" s="629">
        <v>317524</v>
      </c>
      <c r="S6" s="630"/>
      <c r="T6" s="630"/>
      <c r="U6" s="630"/>
      <c r="V6" s="630"/>
      <c r="W6" s="630"/>
      <c r="X6" s="630"/>
      <c r="Y6" s="631"/>
      <c r="Z6" s="632">
        <v>0.5</v>
      </c>
      <c r="AA6" s="632"/>
      <c r="AB6" s="632"/>
      <c r="AC6" s="632"/>
      <c r="AD6" s="633">
        <v>317524</v>
      </c>
      <c r="AE6" s="633"/>
      <c r="AF6" s="633"/>
      <c r="AG6" s="633"/>
      <c r="AH6" s="633"/>
      <c r="AI6" s="633"/>
      <c r="AJ6" s="633"/>
      <c r="AK6" s="633"/>
      <c r="AL6" s="634">
        <v>1.2</v>
      </c>
      <c r="AM6" s="635"/>
      <c r="AN6" s="635"/>
      <c r="AO6" s="636"/>
      <c r="AP6" s="626" t="s">
        <v>228</v>
      </c>
      <c r="AQ6" s="627"/>
      <c r="AR6" s="627"/>
      <c r="AS6" s="627"/>
      <c r="AT6" s="627"/>
      <c r="AU6" s="627"/>
      <c r="AV6" s="627"/>
      <c r="AW6" s="627"/>
      <c r="AX6" s="627"/>
      <c r="AY6" s="627"/>
      <c r="AZ6" s="627"/>
      <c r="BA6" s="627"/>
      <c r="BB6" s="627"/>
      <c r="BC6" s="627"/>
      <c r="BD6" s="627"/>
      <c r="BE6" s="627"/>
      <c r="BF6" s="628"/>
      <c r="BG6" s="629">
        <v>14018824</v>
      </c>
      <c r="BH6" s="630"/>
      <c r="BI6" s="630"/>
      <c r="BJ6" s="630"/>
      <c r="BK6" s="630"/>
      <c r="BL6" s="630"/>
      <c r="BM6" s="630"/>
      <c r="BN6" s="631"/>
      <c r="BO6" s="632">
        <v>99.9</v>
      </c>
      <c r="BP6" s="632"/>
      <c r="BQ6" s="632"/>
      <c r="BR6" s="632"/>
      <c r="BS6" s="633">
        <v>196545</v>
      </c>
      <c r="BT6" s="633"/>
      <c r="BU6" s="633"/>
      <c r="BV6" s="633"/>
      <c r="BW6" s="633"/>
      <c r="BX6" s="633"/>
      <c r="BY6" s="633"/>
      <c r="BZ6" s="633"/>
      <c r="CA6" s="633"/>
      <c r="CB6" s="637"/>
      <c r="CD6" s="640" t="s">
        <v>229</v>
      </c>
      <c r="CE6" s="641"/>
      <c r="CF6" s="641"/>
      <c r="CG6" s="641"/>
      <c r="CH6" s="641"/>
      <c r="CI6" s="641"/>
      <c r="CJ6" s="641"/>
      <c r="CK6" s="641"/>
      <c r="CL6" s="641"/>
      <c r="CM6" s="641"/>
      <c r="CN6" s="641"/>
      <c r="CO6" s="641"/>
      <c r="CP6" s="641"/>
      <c r="CQ6" s="642"/>
      <c r="CR6" s="629">
        <v>311712</v>
      </c>
      <c r="CS6" s="630"/>
      <c r="CT6" s="630"/>
      <c r="CU6" s="630"/>
      <c r="CV6" s="630"/>
      <c r="CW6" s="630"/>
      <c r="CX6" s="630"/>
      <c r="CY6" s="631"/>
      <c r="CZ6" s="623">
        <v>0.5</v>
      </c>
      <c r="DA6" s="624"/>
      <c r="DB6" s="624"/>
      <c r="DC6" s="643"/>
      <c r="DD6" s="638" t="s">
        <v>605</v>
      </c>
      <c r="DE6" s="630"/>
      <c r="DF6" s="630"/>
      <c r="DG6" s="630"/>
      <c r="DH6" s="630"/>
      <c r="DI6" s="630"/>
      <c r="DJ6" s="630"/>
      <c r="DK6" s="630"/>
      <c r="DL6" s="630"/>
      <c r="DM6" s="630"/>
      <c r="DN6" s="630"/>
      <c r="DO6" s="630"/>
      <c r="DP6" s="631"/>
      <c r="DQ6" s="638">
        <v>311712</v>
      </c>
      <c r="DR6" s="630"/>
      <c r="DS6" s="630"/>
      <c r="DT6" s="630"/>
      <c r="DU6" s="630"/>
      <c r="DV6" s="630"/>
      <c r="DW6" s="630"/>
      <c r="DX6" s="630"/>
      <c r="DY6" s="630"/>
      <c r="DZ6" s="630"/>
      <c r="EA6" s="630"/>
      <c r="EB6" s="630"/>
      <c r="EC6" s="639"/>
    </row>
    <row r="7" spans="2:143" ht="11.25" customHeight="1" x14ac:dyDescent="0.15">
      <c r="B7" s="626" t="s">
        <v>230</v>
      </c>
      <c r="C7" s="627"/>
      <c r="D7" s="627"/>
      <c r="E7" s="627"/>
      <c r="F7" s="627"/>
      <c r="G7" s="627"/>
      <c r="H7" s="627"/>
      <c r="I7" s="627"/>
      <c r="J7" s="627"/>
      <c r="K7" s="627"/>
      <c r="L7" s="627"/>
      <c r="M7" s="627"/>
      <c r="N7" s="627"/>
      <c r="O7" s="627"/>
      <c r="P7" s="627"/>
      <c r="Q7" s="628"/>
      <c r="R7" s="629">
        <v>19065</v>
      </c>
      <c r="S7" s="630"/>
      <c r="T7" s="630"/>
      <c r="U7" s="630"/>
      <c r="V7" s="630"/>
      <c r="W7" s="630"/>
      <c r="X7" s="630"/>
      <c r="Y7" s="631"/>
      <c r="Z7" s="632">
        <v>0</v>
      </c>
      <c r="AA7" s="632"/>
      <c r="AB7" s="632"/>
      <c r="AC7" s="632"/>
      <c r="AD7" s="633">
        <v>19065</v>
      </c>
      <c r="AE7" s="633"/>
      <c r="AF7" s="633"/>
      <c r="AG7" s="633"/>
      <c r="AH7" s="633"/>
      <c r="AI7" s="633"/>
      <c r="AJ7" s="633"/>
      <c r="AK7" s="633"/>
      <c r="AL7" s="634">
        <v>0.1</v>
      </c>
      <c r="AM7" s="635"/>
      <c r="AN7" s="635"/>
      <c r="AO7" s="636"/>
      <c r="AP7" s="626" t="s">
        <v>231</v>
      </c>
      <c r="AQ7" s="627"/>
      <c r="AR7" s="627"/>
      <c r="AS7" s="627"/>
      <c r="AT7" s="627"/>
      <c r="AU7" s="627"/>
      <c r="AV7" s="627"/>
      <c r="AW7" s="627"/>
      <c r="AX7" s="627"/>
      <c r="AY7" s="627"/>
      <c r="AZ7" s="627"/>
      <c r="BA7" s="627"/>
      <c r="BB7" s="627"/>
      <c r="BC7" s="627"/>
      <c r="BD7" s="627"/>
      <c r="BE7" s="627"/>
      <c r="BF7" s="628"/>
      <c r="BG7" s="629">
        <v>6525644</v>
      </c>
      <c r="BH7" s="630"/>
      <c r="BI7" s="630"/>
      <c r="BJ7" s="630"/>
      <c r="BK7" s="630"/>
      <c r="BL7" s="630"/>
      <c r="BM7" s="630"/>
      <c r="BN7" s="631"/>
      <c r="BO7" s="632">
        <v>46.5</v>
      </c>
      <c r="BP7" s="632"/>
      <c r="BQ7" s="632"/>
      <c r="BR7" s="632"/>
      <c r="BS7" s="633">
        <v>196545</v>
      </c>
      <c r="BT7" s="633"/>
      <c r="BU7" s="633"/>
      <c r="BV7" s="633"/>
      <c r="BW7" s="633"/>
      <c r="BX7" s="633"/>
      <c r="BY7" s="633"/>
      <c r="BZ7" s="633"/>
      <c r="CA7" s="633"/>
      <c r="CB7" s="637"/>
      <c r="CD7" s="644" t="s">
        <v>232</v>
      </c>
      <c r="CE7" s="645"/>
      <c r="CF7" s="645"/>
      <c r="CG7" s="645"/>
      <c r="CH7" s="645"/>
      <c r="CI7" s="645"/>
      <c r="CJ7" s="645"/>
      <c r="CK7" s="645"/>
      <c r="CL7" s="645"/>
      <c r="CM7" s="645"/>
      <c r="CN7" s="645"/>
      <c r="CO7" s="645"/>
      <c r="CP7" s="645"/>
      <c r="CQ7" s="646"/>
      <c r="CR7" s="629">
        <v>8278245</v>
      </c>
      <c r="CS7" s="630"/>
      <c r="CT7" s="630"/>
      <c r="CU7" s="630"/>
      <c r="CV7" s="630"/>
      <c r="CW7" s="630"/>
      <c r="CX7" s="630"/>
      <c r="CY7" s="631"/>
      <c r="CZ7" s="632">
        <v>14.2</v>
      </c>
      <c r="DA7" s="632"/>
      <c r="DB7" s="632"/>
      <c r="DC7" s="632"/>
      <c r="DD7" s="638">
        <v>1433039</v>
      </c>
      <c r="DE7" s="630"/>
      <c r="DF7" s="630"/>
      <c r="DG7" s="630"/>
      <c r="DH7" s="630"/>
      <c r="DI7" s="630"/>
      <c r="DJ7" s="630"/>
      <c r="DK7" s="630"/>
      <c r="DL7" s="630"/>
      <c r="DM7" s="630"/>
      <c r="DN7" s="630"/>
      <c r="DO7" s="630"/>
      <c r="DP7" s="631"/>
      <c r="DQ7" s="638">
        <v>6342450</v>
      </c>
      <c r="DR7" s="630"/>
      <c r="DS7" s="630"/>
      <c r="DT7" s="630"/>
      <c r="DU7" s="630"/>
      <c r="DV7" s="630"/>
      <c r="DW7" s="630"/>
      <c r="DX7" s="630"/>
      <c r="DY7" s="630"/>
      <c r="DZ7" s="630"/>
      <c r="EA7" s="630"/>
      <c r="EB7" s="630"/>
      <c r="EC7" s="639"/>
    </row>
    <row r="8" spans="2:143" ht="11.25" customHeight="1" x14ac:dyDescent="0.15">
      <c r="B8" s="626" t="s">
        <v>233</v>
      </c>
      <c r="C8" s="627"/>
      <c r="D8" s="627"/>
      <c r="E8" s="627"/>
      <c r="F8" s="627"/>
      <c r="G8" s="627"/>
      <c r="H8" s="627"/>
      <c r="I8" s="627"/>
      <c r="J8" s="627"/>
      <c r="K8" s="627"/>
      <c r="L8" s="627"/>
      <c r="M8" s="627"/>
      <c r="N8" s="627"/>
      <c r="O8" s="627"/>
      <c r="P8" s="627"/>
      <c r="Q8" s="628"/>
      <c r="R8" s="629">
        <v>118614</v>
      </c>
      <c r="S8" s="630"/>
      <c r="T8" s="630"/>
      <c r="U8" s="630"/>
      <c r="V8" s="630"/>
      <c r="W8" s="630"/>
      <c r="X8" s="630"/>
      <c r="Y8" s="631"/>
      <c r="Z8" s="632">
        <v>0.2</v>
      </c>
      <c r="AA8" s="632"/>
      <c r="AB8" s="632"/>
      <c r="AC8" s="632"/>
      <c r="AD8" s="633">
        <v>118614</v>
      </c>
      <c r="AE8" s="633"/>
      <c r="AF8" s="633"/>
      <c r="AG8" s="633"/>
      <c r="AH8" s="633"/>
      <c r="AI8" s="633"/>
      <c r="AJ8" s="633"/>
      <c r="AK8" s="633"/>
      <c r="AL8" s="634">
        <v>0.4</v>
      </c>
      <c r="AM8" s="635"/>
      <c r="AN8" s="635"/>
      <c r="AO8" s="636"/>
      <c r="AP8" s="626" t="s">
        <v>606</v>
      </c>
      <c r="AQ8" s="627"/>
      <c r="AR8" s="627"/>
      <c r="AS8" s="627"/>
      <c r="AT8" s="627"/>
      <c r="AU8" s="627"/>
      <c r="AV8" s="627"/>
      <c r="AW8" s="627"/>
      <c r="AX8" s="627"/>
      <c r="AY8" s="627"/>
      <c r="AZ8" s="627"/>
      <c r="BA8" s="627"/>
      <c r="BB8" s="627"/>
      <c r="BC8" s="627"/>
      <c r="BD8" s="627"/>
      <c r="BE8" s="627"/>
      <c r="BF8" s="628"/>
      <c r="BG8" s="629">
        <v>202446</v>
      </c>
      <c r="BH8" s="630"/>
      <c r="BI8" s="630"/>
      <c r="BJ8" s="630"/>
      <c r="BK8" s="630"/>
      <c r="BL8" s="630"/>
      <c r="BM8" s="630"/>
      <c r="BN8" s="631"/>
      <c r="BO8" s="632">
        <v>1.4</v>
      </c>
      <c r="BP8" s="632"/>
      <c r="BQ8" s="632"/>
      <c r="BR8" s="632"/>
      <c r="BS8" s="633" t="s">
        <v>127</v>
      </c>
      <c r="BT8" s="633"/>
      <c r="BU8" s="633"/>
      <c r="BV8" s="633"/>
      <c r="BW8" s="633"/>
      <c r="BX8" s="633"/>
      <c r="BY8" s="633"/>
      <c r="BZ8" s="633"/>
      <c r="CA8" s="633"/>
      <c r="CB8" s="637"/>
      <c r="CD8" s="644" t="s">
        <v>234</v>
      </c>
      <c r="CE8" s="645"/>
      <c r="CF8" s="645"/>
      <c r="CG8" s="645"/>
      <c r="CH8" s="645"/>
      <c r="CI8" s="645"/>
      <c r="CJ8" s="645"/>
      <c r="CK8" s="645"/>
      <c r="CL8" s="645"/>
      <c r="CM8" s="645"/>
      <c r="CN8" s="645"/>
      <c r="CO8" s="645"/>
      <c r="CP8" s="645"/>
      <c r="CQ8" s="646"/>
      <c r="CR8" s="629">
        <v>21076711</v>
      </c>
      <c r="CS8" s="630"/>
      <c r="CT8" s="630"/>
      <c r="CU8" s="630"/>
      <c r="CV8" s="630"/>
      <c r="CW8" s="630"/>
      <c r="CX8" s="630"/>
      <c r="CY8" s="631"/>
      <c r="CZ8" s="632">
        <v>36.1</v>
      </c>
      <c r="DA8" s="632"/>
      <c r="DB8" s="632"/>
      <c r="DC8" s="632"/>
      <c r="DD8" s="638">
        <v>184136</v>
      </c>
      <c r="DE8" s="630"/>
      <c r="DF8" s="630"/>
      <c r="DG8" s="630"/>
      <c r="DH8" s="630"/>
      <c r="DI8" s="630"/>
      <c r="DJ8" s="630"/>
      <c r="DK8" s="630"/>
      <c r="DL8" s="630"/>
      <c r="DM8" s="630"/>
      <c r="DN8" s="630"/>
      <c r="DO8" s="630"/>
      <c r="DP8" s="631"/>
      <c r="DQ8" s="638">
        <v>10047492</v>
      </c>
      <c r="DR8" s="630"/>
      <c r="DS8" s="630"/>
      <c r="DT8" s="630"/>
      <c r="DU8" s="630"/>
      <c r="DV8" s="630"/>
      <c r="DW8" s="630"/>
      <c r="DX8" s="630"/>
      <c r="DY8" s="630"/>
      <c r="DZ8" s="630"/>
      <c r="EA8" s="630"/>
      <c r="EB8" s="630"/>
      <c r="EC8" s="639"/>
    </row>
    <row r="9" spans="2:143" ht="11.25" customHeight="1" x14ac:dyDescent="0.15">
      <c r="B9" s="626" t="s">
        <v>235</v>
      </c>
      <c r="C9" s="627"/>
      <c r="D9" s="627"/>
      <c r="E9" s="627"/>
      <c r="F9" s="627"/>
      <c r="G9" s="627"/>
      <c r="H9" s="627"/>
      <c r="I9" s="627"/>
      <c r="J9" s="627"/>
      <c r="K9" s="627"/>
      <c r="L9" s="627"/>
      <c r="M9" s="627"/>
      <c r="N9" s="627"/>
      <c r="O9" s="627"/>
      <c r="P9" s="627"/>
      <c r="Q9" s="628"/>
      <c r="R9" s="629">
        <v>128045</v>
      </c>
      <c r="S9" s="630"/>
      <c r="T9" s="630"/>
      <c r="U9" s="630"/>
      <c r="V9" s="630"/>
      <c r="W9" s="630"/>
      <c r="X9" s="630"/>
      <c r="Y9" s="631"/>
      <c r="Z9" s="632">
        <v>0.2</v>
      </c>
      <c r="AA9" s="632"/>
      <c r="AB9" s="632"/>
      <c r="AC9" s="632"/>
      <c r="AD9" s="633">
        <v>128045</v>
      </c>
      <c r="AE9" s="633"/>
      <c r="AF9" s="633"/>
      <c r="AG9" s="633"/>
      <c r="AH9" s="633"/>
      <c r="AI9" s="633"/>
      <c r="AJ9" s="633"/>
      <c r="AK9" s="633"/>
      <c r="AL9" s="634">
        <v>0.5</v>
      </c>
      <c r="AM9" s="635"/>
      <c r="AN9" s="635"/>
      <c r="AO9" s="636"/>
      <c r="AP9" s="626" t="s">
        <v>236</v>
      </c>
      <c r="AQ9" s="627"/>
      <c r="AR9" s="627"/>
      <c r="AS9" s="627"/>
      <c r="AT9" s="627"/>
      <c r="AU9" s="627"/>
      <c r="AV9" s="627"/>
      <c r="AW9" s="627"/>
      <c r="AX9" s="627"/>
      <c r="AY9" s="627"/>
      <c r="AZ9" s="627"/>
      <c r="BA9" s="627"/>
      <c r="BB9" s="627"/>
      <c r="BC9" s="627"/>
      <c r="BD9" s="627"/>
      <c r="BE9" s="627"/>
      <c r="BF9" s="628"/>
      <c r="BG9" s="629">
        <v>5324349</v>
      </c>
      <c r="BH9" s="630"/>
      <c r="BI9" s="630"/>
      <c r="BJ9" s="630"/>
      <c r="BK9" s="630"/>
      <c r="BL9" s="630"/>
      <c r="BM9" s="630"/>
      <c r="BN9" s="631"/>
      <c r="BO9" s="632">
        <v>38</v>
      </c>
      <c r="BP9" s="632"/>
      <c r="BQ9" s="632"/>
      <c r="BR9" s="632"/>
      <c r="BS9" s="633" t="s">
        <v>605</v>
      </c>
      <c r="BT9" s="633"/>
      <c r="BU9" s="633"/>
      <c r="BV9" s="633"/>
      <c r="BW9" s="633"/>
      <c r="BX9" s="633"/>
      <c r="BY9" s="633"/>
      <c r="BZ9" s="633"/>
      <c r="CA9" s="633"/>
      <c r="CB9" s="637"/>
      <c r="CD9" s="644" t="s">
        <v>237</v>
      </c>
      <c r="CE9" s="645"/>
      <c r="CF9" s="645"/>
      <c r="CG9" s="645"/>
      <c r="CH9" s="645"/>
      <c r="CI9" s="645"/>
      <c r="CJ9" s="645"/>
      <c r="CK9" s="645"/>
      <c r="CL9" s="645"/>
      <c r="CM9" s="645"/>
      <c r="CN9" s="645"/>
      <c r="CO9" s="645"/>
      <c r="CP9" s="645"/>
      <c r="CQ9" s="646"/>
      <c r="CR9" s="629">
        <v>4770228</v>
      </c>
      <c r="CS9" s="630"/>
      <c r="CT9" s="630"/>
      <c r="CU9" s="630"/>
      <c r="CV9" s="630"/>
      <c r="CW9" s="630"/>
      <c r="CX9" s="630"/>
      <c r="CY9" s="631"/>
      <c r="CZ9" s="632">
        <v>8.1999999999999993</v>
      </c>
      <c r="DA9" s="632"/>
      <c r="DB9" s="632"/>
      <c r="DC9" s="632"/>
      <c r="DD9" s="638">
        <v>262853</v>
      </c>
      <c r="DE9" s="630"/>
      <c r="DF9" s="630"/>
      <c r="DG9" s="630"/>
      <c r="DH9" s="630"/>
      <c r="DI9" s="630"/>
      <c r="DJ9" s="630"/>
      <c r="DK9" s="630"/>
      <c r="DL9" s="630"/>
      <c r="DM9" s="630"/>
      <c r="DN9" s="630"/>
      <c r="DO9" s="630"/>
      <c r="DP9" s="631"/>
      <c r="DQ9" s="638">
        <v>2636935</v>
      </c>
      <c r="DR9" s="630"/>
      <c r="DS9" s="630"/>
      <c r="DT9" s="630"/>
      <c r="DU9" s="630"/>
      <c r="DV9" s="630"/>
      <c r="DW9" s="630"/>
      <c r="DX9" s="630"/>
      <c r="DY9" s="630"/>
      <c r="DZ9" s="630"/>
      <c r="EA9" s="630"/>
      <c r="EB9" s="630"/>
      <c r="EC9" s="639"/>
    </row>
    <row r="10" spans="2:143" ht="11.25" customHeight="1" x14ac:dyDescent="0.15">
      <c r="B10" s="626" t="s">
        <v>607</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127</v>
      </c>
      <c r="AE10" s="633"/>
      <c r="AF10" s="633"/>
      <c r="AG10" s="633"/>
      <c r="AH10" s="633"/>
      <c r="AI10" s="633"/>
      <c r="AJ10" s="633"/>
      <c r="AK10" s="633"/>
      <c r="AL10" s="634" t="s">
        <v>127</v>
      </c>
      <c r="AM10" s="635"/>
      <c r="AN10" s="635"/>
      <c r="AO10" s="636"/>
      <c r="AP10" s="626" t="s">
        <v>238</v>
      </c>
      <c r="AQ10" s="627"/>
      <c r="AR10" s="627"/>
      <c r="AS10" s="627"/>
      <c r="AT10" s="627"/>
      <c r="AU10" s="627"/>
      <c r="AV10" s="627"/>
      <c r="AW10" s="627"/>
      <c r="AX10" s="627"/>
      <c r="AY10" s="627"/>
      <c r="AZ10" s="627"/>
      <c r="BA10" s="627"/>
      <c r="BB10" s="627"/>
      <c r="BC10" s="627"/>
      <c r="BD10" s="627"/>
      <c r="BE10" s="627"/>
      <c r="BF10" s="628"/>
      <c r="BG10" s="629">
        <v>307470</v>
      </c>
      <c r="BH10" s="630"/>
      <c r="BI10" s="630"/>
      <c r="BJ10" s="630"/>
      <c r="BK10" s="630"/>
      <c r="BL10" s="630"/>
      <c r="BM10" s="630"/>
      <c r="BN10" s="631"/>
      <c r="BO10" s="632">
        <v>2.2000000000000002</v>
      </c>
      <c r="BP10" s="632"/>
      <c r="BQ10" s="632"/>
      <c r="BR10" s="632"/>
      <c r="BS10" s="633" t="s">
        <v>127</v>
      </c>
      <c r="BT10" s="633"/>
      <c r="BU10" s="633"/>
      <c r="BV10" s="633"/>
      <c r="BW10" s="633"/>
      <c r="BX10" s="633"/>
      <c r="BY10" s="633"/>
      <c r="BZ10" s="633"/>
      <c r="CA10" s="633"/>
      <c r="CB10" s="637"/>
      <c r="CD10" s="644" t="s">
        <v>239</v>
      </c>
      <c r="CE10" s="645"/>
      <c r="CF10" s="645"/>
      <c r="CG10" s="645"/>
      <c r="CH10" s="645"/>
      <c r="CI10" s="645"/>
      <c r="CJ10" s="645"/>
      <c r="CK10" s="645"/>
      <c r="CL10" s="645"/>
      <c r="CM10" s="645"/>
      <c r="CN10" s="645"/>
      <c r="CO10" s="645"/>
      <c r="CP10" s="645"/>
      <c r="CQ10" s="646"/>
      <c r="CR10" s="629">
        <v>129320</v>
      </c>
      <c r="CS10" s="630"/>
      <c r="CT10" s="630"/>
      <c r="CU10" s="630"/>
      <c r="CV10" s="630"/>
      <c r="CW10" s="630"/>
      <c r="CX10" s="630"/>
      <c r="CY10" s="631"/>
      <c r="CZ10" s="632">
        <v>0.2</v>
      </c>
      <c r="DA10" s="632"/>
      <c r="DB10" s="632"/>
      <c r="DC10" s="632"/>
      <c r="DD10" s="638" t="s">
        <v>127</v>
      </c>
      <c r="DE10" s="630"/>
      <c r="DF10" s="630"/>
      <c r="DG10" s="630"/>
      <c r="DH10" s="630"/>
      <c r="DI10" s="630"/>
      <c r="DJ10" s="630"/>
      <c r="DK10" s="630"/>
      <c r="DL10" s="630"/>
      <c r="DM10" s="630"/>
      <c r="DN10" s="630"/>
      <c r="DO10" s="630"/>
      <c r="DP10" s="631"/>
      <c r="DQ10" s="638">
        <v>4320</v>
      </c>
      <c r="DR10" s="630"/>
      <c r="DS10" s="630"/>
      <c r="DT10" s="630"/>
      <c r="DU10" s="630"/>
      <c r="DV10" s="630"/>
      <c r="DW10" s="630"/>
      <c r="DX10" s="630"/>
      <c r="DY10" s="630"/>
      <c r="DZ10" s="630"/>
      <c r="EA10" s="630"/>
      <c r="EB10" s="630"/>
      <c r="EC10" s="639"/>
    </row>
    <row r="11" spans="2:143" ht="11.25" customHeight="1" x14ac:dyDescent="0.15">
      <c r="B11" s="626" t="s">
        <v>240</v>
      </c>
      <c r="C11" s="627"/>
      <c r="D11" s="627"/>
      <c r="E11" s="627"/>
      <c r="F11" s="627"/>
      <c r="G11" s="627"/>
      <c r="H11" s="627"/>
      <c r="I11" s="627"/>
      <c r="J11" s="627"/>
      <c r="K11" s="627"/>
      <c r="L11" s="627"/>
      <c r="M11" s="627"/>
      <c r="N11" s="627"/>
      <c r="O11" s="627"/>
      <c r="P11" s="627"/>
      <c r="Q11" s="628"/>
      <c r="R11" s="629">
        <v>2563393</v>
      </c>
      <c r="S11" s="630"/>
      <c r="T11" s="630"/>
      <c r="U11" s="630"/>
      <c r="V11" s="630"/>
      <c r="W11" s="630"/>
      <c r="X11" s="630"/>
      <c r="Y11" s="631"/>
      <c r="Z11" s="634">
        <v>4.3</v>
      </c>
      <c r="AA11" s="635"/>
      <c r="AB11" s="635"/>
      <c r="AC11" s="647"/>
      <c r="AD11" s="638">
        <v>2563393</v>
      </c>
      <c r="AE11" s="630"/>
      <c r="AF11" s="630"/>
      <c r="AG11" s="630"/>
      <c r="AH11" s="630"/>
      <c r="AI11" s="630"/>
      <c r="AJ11" s="630"/>
      <c r="AK11" s="631"/>
      <c r="AL11" s="634">
        <v>9.6</v>
      </c>
      <c r="AM11" s="635"/>
      <c r="AN11" s="635"/>
      <c r="AO11" s="636"/>
      <c r="AP11" s="626" t="s">
        <v>608</v>
      </c>
      <c r="AQ11" s="627"/>
      <c r="AR11" s="627"/>
      <c r="AS11" s="627"/>
      <c r="AT11" s="627"/>
      <c r="AU11" s="627"/>
      <c r="AV11" s="627"/>
      <c r="AW11" s="627"/>
      <c r="AX11" s="627"/>
      <c r="AY11" s="627"/>
      <c r="AZ11" s="627"/>
      <c r="BA11" s="627"/>
      <c r="BB11" s="627"/>
      <c r="BC11" s="627"/>
      <c r="BD11" s="627"/>
      <c r="BE11" s="627"/>
      <c r="BF11" s="628"/>
      <c r="BG11" s="629">
        <v>691379</v>
      </c>
      <c r="BH11" s="630"/>
      <c r="BI11" s="630"/>
      <c r="BJ11" s="630"/>
      <c r="BK11" s="630"/>
      <c r="BL11" s="630"/>
      <c r="BM11" s="630"/>
      <c r="BN11" s="631"/>
      <c r="BO11" s="632">
        <v>4.9000000000000004</v>
      </c>
      <c r="BP11" s="632"/>
      <c r="BQ11" s="632"/>
      <c r="BR11" s="632"/>
      <c r="BS11" s="633">
        <v>196545</v>
      </c>
      <c r="BT11" s="633"/>
      <c r="BU11" s="633"/>
      <c r="BV11" s="633"/>
      <c r="BW11" s="633"/>
      <c r="BX11" s="633"/>
      <c r="BY11" s="633"/>
      <c r="BZ11" s="633"/>
      <c r="CA11" s="633"/>
      <c r="CB11" s="637"/>
      <c r="CD11" s="644" t="s">
        <v>241</v>
      </c>
      <c r="CE11" s="645"/>
      <c r="CF11" s="645"/>
      <c r="CG11" s="645"/>
      <c r="CH11" s="645"/>
      <c r="CI11" s="645"/>
      <c r="CJ11" s="645"/>
      <c r="CK11" s="645"/>
      <c r="CL11" s="645"/>
      <c r="CM11" s="645"/>
      <c r="CN11" s="645"/>
      <c r="CO11" s="645"/>
      <c r="CP11" s="645"/>
      <c r="CQ11" s="646"/>
      <c r="CR11" s="629">
        <v>781459</v>
      </c>
      <c r="CS11" s="630"/>
      <c r="CT11" s="630"/>
      <c r="CU11" s="630"/>
      <c r="CV11" s="630"/>
      <c r="CW11" s="630"/>
      <c r="CX11" s="630"/>
      <c r="CY11" s="631"/>
      <c r="CZ11" s="632">
        <v>1.3</v>
      </c>
      <c r="DA11" s="632"/>
      <c r="DB11" s="632"/>
      <c r="DC11" s="632"/>
      <c r="DD11" s="638">
        <v>256347</v>
      </c>
      <c r="DE11" s="630"/>
      <c r="DF11" s="630"/>
      <c r="DG11" s="630"/>
      <c r="DH11" s="630"/>
      <c r="DI11" s="630"/>
      <c r="DJ11" s="630"/>
      <c r="DK11" s="630"/>
      <c r="DL11" s="630"/>
      <c r="DM11" s="630"/>
      <c r="DN11" s="630"/>
      <c r="DO11" s="630"/>
      <c r="DP11" s="631"/>
      <c r="DQ11" s="638">
        <v>478865</v>
      </c>
      <c r="DR11" s="630"/>
      <c r="DS11" s="630"/>
      <c r="DT11" s="630"/>
      <c r="DU11" s="630"/>
      <c r="DV11" s="630"/>
      <c r="DW11" s="630"/>
      <c r="DX11" s="630"/>
      <c r="DY11" s="630"/>
      <c r="DZ11" s="630"/>
      <c r="EA11" s="630"/>
      <c r="EB11" s="630"/>
      <c r="EC11" s="639"/>
    </row>
    <row r="12" spans="2:143" ht="11.25" customHeight="1" x14ac:dyDescent="0.15">
      <c r="B12" s="626" t="s">
        <v>242</v>
      </c>
      <c r="C12" s="627"/>
      <c r="D12" s="627"/>
      <c r="E12" s="627"/>
      <c r="F12" s="627"/>
      <c r="G12" s="627"/>
      <c r="H12" s="627"/>
      <c r="I12" s="627"/>
      <c r="J12" s="627"/>
      <c r="K12" s="627"/>
      <c r="L12" s="627"/>
      <c r="M12" s="627"/>
      <c r="N12" s="627"/>
      <c r="O12" s="627"/>
      <c r="P12" s="627"/>
      <c r="Q12" s="628"/>
      <c r="R12" s="629">
        <v>9111</v>
      </c>
      <c r="S12" s="630"/>
      <c r="T12" s="630"/>
      <c r="U12" s="630"/>
      <c r="V12" s="630"/>
      <c r="W12" s="630"/>
      <c r="X12" s="630"/>
      <c r="Y12" s="631"/>
      <c r="Z12" s="632">
        <v>0</v>
      </c>
      <c r="AA12" s="632"/>
      <c r="AB12" s="632"/>
      <c r="AC12" s="632"/>
      <c r="AD12" s="633">
        <v>9111</v>
      </c>
      <c r="AE12" s="633"/>
      <c r="AF12" s="633"/>
      <c r="AG12" s="633"/>
      <c r="AH12" s="633"/>
      <c r="AI12" s="633"/>
      <c r="AJ12" s="633"/>
      <c r="AK12" s="633"/>
      <c r="AL12" s="634">
        <v>0</v>
      </c>
      <c r="AM12" s="635"/>
      <c r="AN12" s="635"/>
      <c r="AO12" s="636"/>
      <c r="AP12" s="626" t="s">
        <v>243</v>
      </c>
      <c r="AQ12" s="627"/>
      <c r="AR12" s="627"/>
      <c r="AS12" s="627"/>
      <c r="AT12" s="627"/>
      <c r="AU12" s="627"/>
      <c r="AV12" s="627"/>
      <c r="AW12" s="627"/>
      <c r="AX12" s="627"/>
      <c r="AY12" s="627"/>
      <c r="AZ12" s="627"/>
      <c r="BA12" s="627"/>
      <c r="BB12" s="627"/>
      <c r="BC12" s="627"/>
      <c r="BD12" s="627"/>
      <c r="BE12" s="627"/>
      <c r="BF12" s="628"/>
      <c r="BG12" s="629">
        <v>6250539</v>
      </c>
      <c r="BH12" s="630"/>
      <c r="BI12" s="630"/>
      <c r="BJ12" s="630"/>
      <c r="BK12" s="630"/>
      <c r="BL12" s="630"/>
      <c r="BM12" s="630"/>
      <c r="BN12" s="631"/>
      <c r="BO12" s="632">
        <v>44.6</v>
      </c>
      <c r="BP12" s="632"/>
      <c r="BQ12" s="632"/>
      <c r="BR12" s="632"/>
      <c r="BS12" s="633" t="s">
        <v>127</v>
      </c>
      <c r="BT12" s="633"/>
      <c r="BU12" s="633"/>
      <c r="BV12" s="633"/>
      <c r="BW12" s="633"/>
      <c r="BX12" s="633"/>
      <c r="BY12" s="633"/>
      <c r="BZ12" s="633"/>
      <c r="CA12" s="633"/>
      <c r="CB12" s="637"/>
      <c r="CD12" s="644" t="s">
        <v>244</v>
      </c>
      <c r="CE12" s="645"/>
      <c r="CF12" s="645"/>
      <c r="CG12" s="645"/>
      <c r="CH12" s="645"/>
      <c r="CI12" s="645"/>
      <c r="CJ12" s="645"/>
      <c r="CK12" s="645"/>
      <c r="CL12" s="645"/>
      <c r="CM12" s="645"/>
      <c r="CN12" s="645"/>
      <c r="CO12" s="645"/>
      <c r="CP12" s="645"/>
      <c r="CQ12" s="646"/>
      <c r="CR12" s="629">
        <v>5572048</v>
      </c>
      <c r="CS12" s="630"/>
      <c r="CT12" s="630"/>
      <c r="CU12" s="630"/>
      <c r="CV12" s="630"/>
      <c r="CW12" s="630"/>
      <c r="CX12" s="630"/>
      <c r="CY12" s="631"/>
      <c r="CZ12" s="632">
        <v>9.5</v>
      </c>
      <c r="DA12" s="632"/>
      <c r="DB12" s="632"/>
      <c r="DC12" s="632"/>
      <c r="DD12" s="638">
        <v>100</v>
      </c>
      <c r="DE12" s="630"/>
      <c r="DF12" s="630"/>
      <c r="DG12" s="630"/>
      <c r="DH12" s="630"/>
      <c r="DI12" s="630"/>
      <c r="DJ12" s="630"/>
      <c r="DK12" s="630"/>
      <c r="DL12" s="630"/>
      <c r="DM12" s="630"/>
      <c r="DN12" s="630"/>
      <c r="DO12" s="630"/>
      <c r="DP12" s="631"/>
      <c r="DQ12" s="638">
        <v>5384835</v>
      </c>
      <c r="DR12" s="630"/>
      <c r="DS12" s="630"/>
      <c r="DT12" s="630"/>
      <c r="DU12" s="630"/>
      <c r="DV12" s="630"/>
      <c r="DW12" s="630"/>
      <c r="DX12" s="630"/>
      <c r="DY12" s="630"/>
      <c r="DZ12" s="630"/>
      <c r="EA12" s="630"/>
      <c r="EB12" s="630"/>
      <c r="EC12" s="639"/>
    </row>
    <row r="13" spans="2:143" ht="11.25" customHeight="1" x14ac:dyDescent="0.15">
      <c r="B13" s="626" t="s">
        <v>245</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32" t="s">
        <v>605</v>
      </c>
      <c r="AA13" s="632"/>
      <c r="AB13" s="632"/>
      <c r="AC13" s="632"/>
      <c r="AD13" s="633" t="s">
        <v>127</v>
      </c>
      <c r="AE13" s="633"/>
      <c r="AF13" s="633"/>
      <c r="AG13" s="633"/>
      <c r="AH13" s="633"/>
      <c r="AI13" s="633"/>
      <c r="AJ13" s="633"/>
      <c r="AK13" s="633"/>
      <c r="AL13" s="634" t="s">
        <v>127</v>
      </c>
      <c r="AM13" s="635"/>
      <c r="AN13" s="635"/>
      <c r="AO13" s="636"/>
      <c r="AP13" s="626" t="s">
        <v>246</v>
      </c>
      <c r="AQ13" s="627"/>
      <c r="AR13" s="627"/>
      <c r="AS13" s="627"/>
      <c r="AT13" s="627"/>
      <c r="AU13" s="627"/>
      <c r="AV13" s="627"/>
      <c r="AW13" s="627"/>
      <c r="AX13" s="627"/>
      <c r="AY13" s="627"/>
      <c r="AZ13" s="627"/>
      <c r="BA13" s="627"/>
      <c r="BB13" s="627"/>
      <c r="BC13" s="627"/>
      <c r="BD13" s="627"/>
      <c r="BE13" s="627"/>
      <c r="BF13" s="628"/>
      <c r="BG13" s="629">
        <v>6241432</v>
      </c>
      <c r="BH13" s="630"/>
      <c r="BI13" s="630"/>
      <c r="BJ13" s="630"/>
      <c r="BK13" s="630"/>
      <c r="BL13" s="630"/>
      <c r="BM13" s="630"/>
      <c r="BN13" s="631"/>
      <c r="BO13" s="632">
        <v>44.5</v>
      </c>
      <c r="BP13" s="632"/>
      <c r="BQ13" s="632"/>
      <c r="BR13" s="632"/>
      <c r="BS13" s="633" t="s">
        <v>127</v>
      </c>
      <c r="BT13" s="633"/>
      <c r="BU13" s="633"/>
      <c r="BV13" s="633"/>
      <c r="BW13" s="633"/>
      <c r="BX13" s="633"/>
      <c r="BY13" s="633"/>
      <c r="BZ13" s="633"/>
      <c r="CA13" s="633"/>
      <c r="CB13" s="637"/>
      <c r="CD13" s="644" t="s">
        <v>247</v>
      </c>
      <c r="CE13" s="645"/>
      <c r="CF13" s="645"/>
      <c r="CG13" s="645"/>
      <c r="CH13" s="645"/>
      <c r="CI13" s="645"/>
      <c r="CJ13" s="645"/>
      <c r="CK13" s="645"/>
      <c r="CL13" s="645"/>
      <c r="CM13" s="645"/>
      <c r="CN13" s="645"/>
      <c r="CO13" s="645"/>
      <c r="CP13" s="645"/>
      <c r="CQ13" s="646"/>
      <c r="CR13" s="629">
        <v>3975359</v>
      </c>
      <c r="CS13" s="630"/>
      <c r="CT13" s="630"/>
      <c r="CU13" s="630"/>
      <c r="CV13" s="630"/>
      <c r="CW13" s="630"/>
      <c r="CX13" s="630"/>
      <c r="CY13" s="631"/>
      <c r="CZ13" s="632">
        <v>6.8</v>
      </c>
      <c r="DA13" s="632"/>
      <c r="DB13" s="632"/>
      <c r="DC13" s="632"/>
      <c r="DD13" s="638">
        <v>2492536</v>
      </c>
      <c r="DE13" s="630"/>
      <c r="DF13" s="630"/>
      <c r="DG13" s="630"/>
      <c r="DH13" s="630"/>
      <c r="DI13" s="630"/>
      <c r="DJ13" s="630"/>
      <c r="DK13" s="630"/>
      <c r="DL13" s="630"/>
      <c r="DM13" s="630"/>
      <c r="DN13" s="630"/>
      <c r="DO13" s="630"/>
      <c r="DP13" s="631"/>
      <c r="DQ13" s="638">
        <v>1923276</v>
      </c>
      <c r="DR13" s="630"/>
      <c r="DS13" s="630"/>
      <c r="DT13" s="630"/>
      <c r="DU13" s="630"/>
      <c r="DV13" s="630"/>
      <c r="DW13" s="630"/>
      <c r="DX13" s="630"/>
      <c r="DY13" s="630"/>
      <c r="DZ13" s="630"/>
      <c r="EA13" s="630"/>
      <c r="EB13" s="630"/>
      <c r="EC13" s="639"/>
    </row>
    <row r="14" spans="2:143" ht="11.25" customHeight="1" x14ac:dyDescent="0.15">
      <c r="B14" s="626" t="s">
        <v>248</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32" t="s">
        <v>127</v>
      </c>
      <c r="AA14" s="632"/>
      <c r="AB14" s="632"/>
      <c r="AC14" s="632"/>
      <c r="AD14" s="633" t="s">
        <v>127</v>
      </c>
      <c r="AE14" s="633"/>
      <c r="AF14" s="633"/>
      <c r="AG14" s="633"/>
      <c r="AH14" s="633"/>
      <c r="AI14" s="633"/>
      <c r="AJ14" s="633"/>
      <c r="AK14" s="633"/>
      <c r="AL14" s="634" t="s">
        <v>127</v>
      </c>
      <c r="AM14" s="635"/>
      <c r="AN14" s="635"/>
      <c r="AO14" s="636"/>
      <c r="AP14" s="626" t="s">
        <v>249</v>
      </c>
      <c r="AQ14" s="627"/>
      <c r="AR14" s="627"/>
      <c r="AS14" s="627"/>
      <c r="AT14" s="627"/>
      <c r="AU14" s="627"/>
      <c r="AV14" s="627"/>
      <c r="AW14" s="627"/>
      <c r="AX14" s="627"/>
      <c r="AY14" s="627"/>
      <c r="AZ14" s="627"/>
      <c r="BA14" s="627"/>
      <c r="BB14" s="627"/>
      <c r="BC14" s="627"/>
      <c r="BD14" s="627"/>
      <c r="BE14" s="627"/>
      <c r="BF14" s="628"/>
      <c r="BG14" s="629">
        <v>421034</v>
      </c>
      <c r="BH14" s="630"/>
      <c r="BI14" s="630"/>
      <c r="BJ14" s="630"/>
      <c r="BK14" s="630"/>
      <c r="BL14" s="630"/>
      <c r="BM14" s="630"/>
      <c r="BN14" s="631"/>
      <c r="BO14" s="632">
        <v>3</v>
      </c>
      <c r="BP14" s="632"/>
      <c r="BQ14" s="632"/>
      <c r="BR14" s="632"/>
      <c r="BS14" s="633" t="s">
        <v>127</v>
      </c>
      <c r="BT14" s="633"/>
      <c r="BU14" s="633"/>
      <c r="BV14" s="633"/>
      <c r="BW14" s="633"/>
      <c r="BX14" s="633"/>
      <c r="BY14" s="633"/>
      <c r="BZ14" s="633"/>
      <c r="CA14" s="633"/>
      <c r="CB14" s="637"/>
      <c r="CD14" s="644" t="s">
        <v>250</v>
      </c>
      <c r="CE14" s="645"/>
      <c r="CF14" s="645"/>
      <c r="CG14" s="645"/>
      <c r="CH14" s="645"/>
      <c r="CI14" s="645"/>
      <c r="CJ14" s="645"/>
      <c r="CK14" s="645"/>
      <c r="CL14" s="645"/>
      <c r="CM14" s="645"/>
      <c r="CN14" s="645"/>
      <c r="CO14" s="645"/>
      <c r="CP14" s="645"/>
      <c r="CQ14" s="646"/>
      <c r="CR14" s="629">
        <v>1329618</v>
      </c>
      <c r="CS14" s="630"/>
      <c r="CT14" s="630"/>
      <c r="CU14" s="630"/>
      <c r="CV14" s="630"/>
      <c r="CW14" s="630"/>
      <c r="CX14" s="630"/>
      <c r="CY14" s="631"/>
      <c r="CZ14" s="632">
        <v>2.2999999999999998</v>
      </c>
      <c r="DA14" s="632"/>
      <c r="DB14" s="632"/>
      <c r="DC14" s="632"/>
      <c r="DD14" s="638">
        <v>170421</v>
      </c>
      <c r="DE14" s="630"/>
      <c r="DF14" s="630"/>
      <c r="DG14" s="630"/>
      <c r="DH14" s="630"/>
      <c r="DI14" s="630"/>
      <c r="DJ14" s="630"/>
      <c r="DK14" s="630"/>
      <c r="DL14" s="630"/>
      <c r="DM14" s="630"/>
      <c r="DN14" s="630"/>
      <c r="DO14" s="630"/>
      <c r="DP14" s="631"/>
      <c r="DQ14" s="638">
        <v>1123203</v>
      </c>
      <c r="DR14" s="630"/>
      <c r="DS14" s="630"/>
      <c r="DT14" s="630"/>
      <c r="DU14" s="630"/>
      <c r="DV14" s="630"/>
      <c r="DW14" s="630"/>
      <c r="DX14" s="630"/>
      <c r="DY14" s="630"/>
      <c r="DZ14" s="630"/>
      <c r="EA14" s="630"/>
      <c r="EB14" s="630"/>
      <c r="EC14" s="639"/>
    </row>
    <row r="15" spans="2:143" ht="11.25" customHeight="1" x14ac:dyDescent="0.15">
      <c r="B15" s="626" t="s">
        <v>251</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127</v>
      </c>
      <c r="AA15" s="632"/>
      <c r="AB15" s="632"/>
      <c r="AC15" s="632"/>
      <c r="AD15" s="633" t="s">
        <v>127</v>
      </c>
      <c r="AE15" s="633"/>
      <c r="AF15" s="633"/>
      <c r="AG15" s="633"/>
      <c r="AH15" s="633"/>
      <c r="AI15" s="633"/>
      <c r="AJ15" s="633"/>
      <c r="AK15" s="633"/>
      <c r="AL15" s="634" t="s">
        <v>127</v>
      </c>
      <c r="AM15" s="635"/>
      <c r="AN15" s="635"/>
      <c r="AO15" s="636"/>
      <c r="AP15" s="626" t="s">
        <v>252</v>
      </c>
      <c r="AQ15" s="627"/>
      <c r="AR15" s="627"/>
      <c r="AS15" s="627"/>
      <c r="AT15" s="627"/>
      <c r="AU15" s="627"/>
      <c r="AV15" s="627"/>
      <c r="AW15" s="627"/>
      <c r="AX15" s="627"/>
      <c r="AY15" s="627"/>
      <c r="AZ15" s="627"/>
      <c r="BA15" s="627"/>
      <c r="BB15" s="627"/>
      <c r="BC15" s="627"/>
      <c r="BD15" s="627"/>
      <c r="BE15" s="627"/>
      <c r="BF15" s="628"/>
      <c r="BG15" s="629">
        <v>821607</v>
      </c>
      <c r="BH15" s="630"/>
      <c r="BI15" s="630"/>
      <c r="BJ15" s="630"/>
      <c r="BK15" s="630"/>
      <c r="BL15" s="630"/>
      <c r="BM15" s="630"/>
      <c r="BN15" s="631"/>
      <c r="BO15" s="632">
        <v>5.9</v>
      </c>
      <c r="BP15" s="632"/>
      <c r="BQ15" s="632"/>
      <c r="BR15" s="632"/>
      <c r="BS15" s="633" t="s">
        <v>605</v>
      </c>
      <c r="BT15" s="633"/>
      <c r="BU15" s="633"/>
      <c r="BV15" s="633"/>
      <c r="BW15" s="633"/>
      <c r="BX15" s="633"/>
      <c r="BY15" s="633"/>
      <c r="BZ15" s="633"/>
      <c r="CA15" s="633"/>
      <c r="CB15" s="637"/>
      <c r="CD15" s="644" t="s">
        <v>253</v>
      </c>
      <c r="CE15" s="645"/>
      <c r="CF15" s="645"/>
      <c r="CG15" s="645"/>
      <c r="CH15" s="645"/>
      <c r="CI15" s="645"/>
      <c r="CJ15" s="645"/>
      <c r="CK15" s="645"/>
      <c r="CL15" s="645"/>
      <c r="CM15" s="645"/>
      <c r="CN15" s="645"/>
      <c r="CO15" s="645"/>
      <c r="CP15" s="645"/>
      <c r="CQ15" s="646"/>
      <c r="CR15" s="629">
        <v>6264150</v>
      </c>
      <c r="CS15" s="630"/>
      <c r="CT15" s="630"/>
      <c r="CU15" s="630"/>
      <c r="CV15" s="630"/>
      <c r="CW15" s="630"/>
      <c r="CX15" s="630"/>
      <c r="CY15" s="631"/>
      <c r="CZ15" s="632">
        <v>10.7</v>
      </c>
      <c r="DA15" s="632"/>
      <c r="DB15" s="632"/>
      <c r="DC15" s="632"/>
      <c r="DD15" s="638">
        <v>1530522</v>
      </c>
      <c r="DE15" s="630"/>
      <c r="DF15" s="630"/>
      <c r="DG15" s="630"/>
      <c r="DH15" s="630"/>
      <c r="DI15" s="630"/>
      <c r="DJ15" s="630"/>
      <c r="DK15" s="630"/>
      <c r="DL15" s="630"/>
      <c r="DM15" s="630"/>
      <c r="DN15" s="630"/>
      <c r="DO15" s="630"/>
      <c r="DP15" s="631"/>
      <c r="DQ15" s="638">
        <v>3987253</v>
      </c>
      <c r="DR15" s="630"/>
      <c r="DS15" s="630"/>
      <c r="DT15" s="630"/>
      <c r="DU15" s="630"/>
      <c r="DV15" s="630"/>
      <c r="DW15" s="630"/>
      <c r="DX15" s="630"/>
      <c r="DY15" s="630"/>
      <c r="DZ15" s="630"/>
      <c r="EA15" s="630"/>
      <c r="EB15" s="630"/>
      <c r="EC15" s="639"/>
    </row>
    <row r="16" spans="2:143" ht="11.25" customHeight="1" x14ac:dyDescent="0.15">
      <c r="B16" s="626" t="s">
        <v>254</v>
      </c>
      <c r="C16" s="627"/>
      <c r="D16" s="627"/>
      <c r="E16" s="627"/>
      <c r="F16" s="627"/>
      <c r="G16" s="627"/>
      <c r="H16" s="627"/>
      <c r="I16" s="627"/>
      <c r="J16" s="627"/>
      <c r="K16" s="627"/>
      <c r="L16" s="627"/>
      <c r="M16" s="627"/>
      <c r="N16" s="627"/>
      <c r="O16" s="627"/>
      <c r="P16" s="627"/>
      <c r="Q16" s="628"/>
      <c r="R16" s="629">
        <v>25641</v>
      </c>
      <c r="S16" s="630"/>
      <c r="T16" s="630"/>
      <c r="U16" s="630"/>
      <c r="V16" s="630"/>
      <c r="W16" s="630"/>
      <c r="X16" s="630"/>
      <c r="Y16" s="631"/>
      <c r="Z16" s="632">
        <v>0</v>
      </c>
      <c r="AA16" s="632"/>
      <c r="AB16" s="632"/>
      <c r="AC16" s="632"/>
      <c r="AD16" s="633">
        <v>25641</v>
      </c>
      <c r="AE16" s="633"/>
      <c r="AF16" s="633"/>
      <c r="AG16" s="633"/>
      <c r="AH16" s="633"/>
      <c r="AI16" s="633"/>
      <c r="AJ16" s="633"/>
      <c r="AK16" s="633"/>
      <c r="AL16" s="634">
        <v>0.1</v>
      </c>
      <c r="AM16" s="635"/>
      <c r="AN16" s="635"/>
      <c r="AO16" s="636"/>
      <c r="AP16" s="626" t="s">
        <v>255</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127</v>
      </c>
      <c r="BP16" s="632"/>
      <c r="BQ16" s="632"/>
      <c r="BR16" s="632"/>
      <c r="BS16" s="633" t="s">
        <v>127</v>
      </c>
      <c r="BT16" s="633"/>
      <c r="BU16" s="633"/>
      <c r="BV16" s="633"/>
      <c r="BW16" s="633"/>
      <c r="BX16" s="633"/>
      <c r="BY16" s="633"/>
      <c r="BZ16" s="633"/>
      <c r="CA16" s="633"/>
      <c r="CB16" s="637"/>
      <c r="CD16" s="644" t="s">
        <v>256</v>
      </c>
      <c r="CE16" s="645"/>
      <c r="CF16" s="645"/>
      <c r="CG16" s="645"/>
      <c r="CH16" s="645"/>
      <c r="CI16" s="645"/>
      <c r="CJ16" s="645"/>
      <c r="CK16" s="645"/>
      <c r="CL16" s="645"/>
      <c r="CM16" s="645"/>
      <c r="CN16" s="645"/>
      <c r="CO16" s="645"/>
      <c r="CP16" s="645"/>
      <c r="CQ16" s="646"/>
      <c r="CR16" s="629">
        <v>19508</v>
      </c>
      <c r="CS16" s="630"/>
      <c r="CT16" s="630"/>
      <c r="CU16" s="630"/>
      <c r="CV16" s="630"/>
      <c r="CW16" s="630"/>
      <c r="CX16" s="630"/>
      <c r="CY16" s="631"/>
      <c r="CZ16" s="632">
        <v>0</v>
      </c>
      <c r="DA16" s="632"/>
      <c r="DB16" s="632"/>
      <c r="DC16" s="632"/>
      <c r="DD16" s="638" t="s">
        <v>127</v>
      </c>
      <c r="DE16" s="630"/>
      <c r="DF16" s="630"/>
      <c r="DG16" s="630"/>
      <c r="DH16" s="630"/>
      <c r="DI16" s="630"/>
      <c r="DJ16" s="630"/>
      <c r="DK16" s="630"/>
      <c r="DL16" s="630"/>
      <c r="DM16" s="630"/>
      <c r="DN16" s="630"/>
      <c r="DO16" s="630"/>
      <c r="DP16" s="631"/>
      <c r="DQ16" s="638">
        <v>6258</v>
      </c>
      <c r="DR16" s="630"/>
      <c r="DS16" s="630"/>
      <c r="DT16" s="630"/>
      <c r="DU16" s="630"/>
      <c r="DV16" s="630"/>
      <c r="DW16" s="630"/>
      <c r="DX16" s="630"/>
      <c r="DY16" s="630"/>
      <c r="DZ16" s="630"/>
      <c r="EA16" s="630"/>
      <c r="EB16" s="630"/>
      <c r="EC16" s="639"/>
    </row>
    <row r="17" spans="2:133" ht="11.25" customHeight="1" x14ac:dyDescent="0.15">
      <c r="B17" s="626" t="s">
        <v>257</v>
      </c>
      <c r="C17" s="627"/>
      <c r="D17" s="627"/>
      <c r="E17" s="627"/>
      <c r="F17" s="627"/>
      <c r="G17" s="627"/>
      <c r="H17" s="627"/>
      <c r="I17" s="627"/>
      <c r="J17" s="627"/>
      <c r="K17" s="627"/>
      <c r="L17" s="627"/>
      <c r="M17" s="627"/>
      <c r="N17" s="627"/>
      <c r="O17" s="627"/>
      <c r="P17" s="627"/>
      <c r="Q17" s="628"/>
      <c r="R17" s="629">
        <v>195469</v>
      </c>
      <c r="S17" s="630"/>
      <c r="T17" s="630"/>
      <c r="U17" s="630"/>
      <c r="V17" s="630"/>
      <c r="W17" s="630"/>
      <c r="X17" s="630"/>
      <c r="Y17" s="631"/>
      <c r="Z17" s="632">
        <v>0.3</v>
      </c>
      <c r="AA17" s="632"/>
      <c r="AB17" s="632"/>
      <c r="AC17" s="632"/>
      <c r="AD17" s="633">
        <v>195469</v>
      </c>
      <c r="AE17" s="633"/>
      <c r="AF17" s="633"/>
      <c r="AG17" s="633"/>
      <c r="AH17" s="633"/>
      <c r="AI17" s="633"/>
      <c r="AJ17" s="633"/>
      <c r="AK17" s="633"/>
      <c r="AL17" s="634">
        <v>0.7</v>
      </c>
      <c r="AM17" s="635"/>
      <c r="AN17" s="635"/>
      <c r="AO17" s="636"/>
      <c r="AP17" s="626" t="s">
        <v>258</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32" t="s">
        <v>127</v>
      </c>
      <c r="BP17" s="632"/>
      <c r="BQ17" s="632"/>
      <c r="BR17" s="632"/>
      <c r="BS17" s="633" t="s">
        <v>127</v>
      </c>
      <c r="BT17" s="633"/>
      <c r="BU17" s="633"/>
      <c r="BV17" s="633"/>
      <c r="BW17" s="633"/>
      <c r="BX17" s="633"/>
      <c r="BY17" s="633"/>
      <c r="BZ17" s="633"/>
      <c r="CA17" s="633"/>
      <c r="CB17" s="637"/>
      <c r="CD17" s="644" t="s">
        <v>259</v>
      </c>
      <c r="CE17" s="645"/>
      <c r="CF17" s="645"/>
      <c r="CG17" s="645"/>
      <c r="CH17" s="645"/>
      <c r="CI17" s="645"/>
      <c r="CJ17" s="645"/>
      <c r="CK17" s="645"/>
      <c r="CL17" s="645"/>
      <c r="CM17" s="645"/>
      <c r="CN17" s="645"/>
      <c r="CO17" s="645"/>
      <c r="CP17" s="645"/>
      <c r="CQ17" s="646"/>
      <c r="CR17" s="629">
        <v>5848997</v>
      </c>
      <c r="CS17" s="630"/>
      <c r="CT17" s="630"/>
      <c r="CU17" s="630"/>
      <c r="CV17" s="630"/>
      <c r="CW17" s="630"/>
      <c r="CX17" s="630"/>
      <c r="CY17" s="631"/>
      <c r="CZ17" s="632">
        <v>10</v>
      </c>
      <c r="DA17" s="632"/>
      <c r="DB17" s="632"/>
      <c r="DC17" s="632"/>
      <c r="DD17" s="638" t="s">
        <v>127</v>
      </c>
      <c r="DE17" s="630"/>
      <c r="DF17" s="630"/>
      <c r="DG17" s="630"/>
      <c r="DH17" s="630"/>
      <c r="DI17" s="630"/>
      <c r="DJ17" s="630"/>
      <c r="DK17" s="630"/>
      <c r="DL17" s="630"/>
      <c r="DM17" s="630"/>
      <c r="DN17" s="630"/>
      <c r="DO17" s="630"/>
      <c r="DP17" s="631"/>
      <c r="DQ17" s="638">
        <v>5819207</v>
      </c>
      <c r="DR17" s="630"/>
      <c r="DS17" s="630"/>
      <c r="DT17" s="630"/>
      <c r="DU17" s="630"/>
      <c r="DV17" s="630"/>
      <c r="DW17" s="630"/>
      <c r="DX17" s="630"/>
      <c r="DY17" s="630"/>
      <c r="DZ17" s="630"/>
      <c r="EA17" s="630"/>
      <c r="EB17" s="630"/>
      <c r="EC17" s="639"/>
    </row>
    <row r="18" spans="2:133" ht="11.25" customHeight="1" x14ac:dyDescent="0.15">
      <c r="B18" s="626" t="s">
        <v>260</v>
      </c>
      <c r="C18" s="627"/>
      <c r="D18" s="627"/>
      <c r="E18" s="627"/>
      <c r="F18" s="627"/>
      <c r="G18" s="627"/>
      <c r="H18" s="627"/>
      <c r="I18" s="627"/>
      <c r="J18" s="627"/>
      <c r="K18" s="627"/>
      <c r="L18" s="627"/>
      <c r="M18" s="627"/>
      <c r="N18" s="627"/>
      <c r="O18" s="627"/>
      <c r="P18" s="627"/>
      <c r="Q18" s="628"/>
      <c r="R18" s="629">
        <v>230214</v>
      </c>
      <c r="S18" s="630"/>
      <c r="T18" s="630"/>
      <c r="U18" s="630"/>
      <c r="V18" s="630"/>
      <c r="W18" s="630"/>
      <c r="X18" s="630"/>
      <c r="Y18" s="631"/>
      <c r="Z18" s="632">
        <v>0.4</v>
      </c>
      <c r="AA18" s="632"/>
      <c r="AB18" s="632"/>
      <c r="AC18" s="632"/>
      <c r="AD18" s="633">
        <v>230214</v>
      </c>
      <c r="AE18" s="633"/>
      <c r="AF18" s="633"/>
      <c r="AG18" s="633"/>
      <c r="AH18" s="633"/>
      <c r="AI18" s="633"/>
      <c r="AJ18" s="633"/>
      <c r="AK18" s="633"/>
      <c r="AL18" s="634">
        <v>0.89999997615814209</v>
      </c>
      <c r="AM18" s="635"/>
      <c r="AN18" s="635"/>
      <c r="AO18" s="636"/>
      <c r="AP18" s="626" t="s">
        <v>261</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127</v>
      </c>
      <c r="BP18" s="632"/>
      <c r="BQ18" s="632"/>
      <c r="BR18" s="632"/>
      <c r="BS18" s="633" t="s">
        <v>127</v>
      </c>
      <c r="BT18" s="633"/>
      <c r="BU18" s="633"/>
      <c r="BV18" s="633"/>
      <c r="BW18" s="633"/>
      <c r="BX18" s="633"/>
      <c r="BY18" s="633"/>
      <c r="BZ18" s="633"/>
      <c r="CA18" s="633"/>
      <c r="CB18" s="637"/>
      <c r="CD18" s="644" t="s">
        <v>262</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127</v>
      </c>
      <c r="DA18" s="632"/>
      <c r="DB18" s="632"/>
      <c r="DC18" s="632"/>
      <c r="DD18" s="638" t="s">
        <v>127</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263</v>
      </c>
      <c r="C19" s="627"/>
      <c r="D19" s="627"/>
      <c r="E19" s="627"/>
      <c r="F19" s="627"/>
      <c r="G19" s="627"/>
      <c r="H19" s="627"/>
      <c r="I19" s="627"/>
      <c r="J19" s="627"/>
      <c r="K19" s="627"/>
      <c r="L19" s="627"/>
      <c r="M19" s="627"/>
      <c r="N19" s="627"/>
      <c r="O19" s="627"/>
      <c r="P19" s="627"/>
      <c r="Q19" s="628"/>
      <c r="R19" s="629">
        <v>106303</v>
      </c>
      <c r="S19" s="630"/>
      <c r="T19" s="630"/>
      <c r="U19" s="630"/>
      <c r="V19" s="630"/>
      <c r="W19" s="630"/>
      <c r="X19" s="630"/>
      <c r="Y19" s="631"/>
      <c r="Z19" s="632">
        <v>0.2</v>
      </c>
      <c r="AA19" s="632"/>
      <c r="AB19" s="632"/>
      <c r="AC19" s="632"/>
      <c r="AD19" s="633">
        <v>106303</v>
      </c>
      <c r="AE19" s="633"/>
      <c r="AF19" s="633"/>
      <c r="AG19" s="633"/>
      <c r="AH19" s="633"/>
      <c r="AI19" s="633"/>
      <c r="AJ19" s="633"/>
      <c r="AK19" s="633"/>
      <c r="AL19" s="634">
        <v>0.4</v>
      </c>
      <c r="AM19" s="635"/>
      <c r="AN19" s="635"/>
      <c r="AO19" s="636"/>
      <c r="AP19" s="626" t="s">
        <v>264</v>
      </c>
      <c r="AQ19" s="627"/>
      <c r="AR19" s="627"/>
      <c r="AS19" s="627"/>
      <c r="AT19" s="627"/>
      <c r="AU19" s="627"/>
      <c r="AV19" s="627"/>
      <c r="AW19" s="627"/>
      <c r="AX19" s="627"/>
      <c r="AY19" s="627"/>
      <c r="AZ19" s="627"/>
      <c r="BA19" s="627"/>
      <c r="BB19" s="627"/>
      <c r="BC19" s="627"/>
      <c r="BD19" s="627"/>
      <c r="BE19" s="627"/>
      <c r="BF19" s="628"/>
      <c r="BG19" s="629">
        <v>9377</v>
      </c>
      <c r="BH19" s="630"/>
      <c r="BI19" s="630"/>
      <c r="BJ19" s="630"/>
      <c r="BK19" s="630"/>
      <c r="BL19" s="630"/>
      <c r="BM19" s="630"/>
      <c r="BN19" s="631"/>
      <c r="BO19" s="632">
        <v>0.1</v>
      </c>
      <c r="BP19" s="632"/>
      <c r="BQ19" s="632"/>
      <c r="BR19" s="632"/>
      <c r="BS19" s="633" t="s">
        <v>127</v>
      </c>
      <c r="BT19" s="633"/>
      <c r="BU19" s="633"/>
      <c r="BV19" s="633"/>
      <c r="BW19" s="633"/>
      <c r="BX19" s="633"/>
      <c r="BY19" s="633"/>
      <c r="BZ19" s="633"/>
      <c r="CA19" s="633"/>
      <c r="CB19" s="637"/>
      <c r="CD19" s="644" t="s">
        <v>265</v>
      </c>
      <c r="CE19" s="645"/>
      <c r="CF19" s="645"/>
      <c r="CG19" s="645"/>
      <c r="CH19" s="645"/>
      <c r="CI19" s="645"/>
      <c r="CJ19" s="645"/>
      <c r="CK19" s="645"/>
      <c r="CL19" s="645"/>
      <c r="CM19" s="645"/>
      <c r="CN19" s="645"/>
      <c r="CO19" s="645"/>
      <c r="CP19" s="645"/>
      <c r="CQ19" s="646"/>
      <c r="CR19" s="629" t="s">
        <v>605</v>
      </c>
      <c r="CS19" s="630"/>
      <c r="CT19" s="630"/>
      <c r="CU19" s="630"/>
      <c r="CV19" s="630"/>
      <c r="CW19" s="630"/>
      <c r="CX19" s="630"/>
      <c r="CY19" s="631"/>
      <c r="CZ19" s="632" t="s">
        <v>127</v>
      </c>
      <c r="DA19" s="632"/>
      <c r="DB19" s="632"/>
      <c r="DC19" s="632"/>
      <c r="DD19" s="638" t="s">
        <v>605</v>
      </c>
      <c r="DE19" s="630"/>
      <c r="DF19" s="630"/>
      <c r="DG19" s="630"/>
      <c r="DH19" s="630"/>
      <c r="DI19" s="630"/>
      <c r="DJ19" s="630"/>
      <c r="DK19" s="630"/>
      <c r="DL19" s="630"/>
      <c r="DM19" s="630"/>
      <c r="DN19" s="630"/>
      <c r="DO19" s="630"/>
      <c r="DP19" s="631"/>
      <c r="DQ19" s="638" t="s">
        <v>127</v>
      </c>
      <c r="DR19" s="630"/>
      <c r="DS19" s="630"/>
      <c r="DT19" s="630"/>
      <c r="DU19" s="630"/>
      <c r="DV19" s="630"/>
      <c r="DW19" s="630"/>
      <c r="DX19" s="630"/>
      <c r="DY19" s="630"/>
      <c r="DZ19" s="630"/>
      <c r="EA19" s="630"/>
      <c r="EB19" s="630"/>
      <c r="EC19" s="639"/>
    </row>
    <row r="20" spans="2:133" ht="11.25" customHeight="1" x14ac:dyDescent="0.15">
      <c r="B20" s="626" t="s">
        <v>266</v>
      </c>
      <c r="C20" s="627"/>
      <c r="D20" s="627"/>
      <c r="E20" s="627"/>
      <c r="F20" s="627"/>
      <c r="G20" s="627"/>
      <c r="H20" s="627"/>
      <c r="I20" s="627"/>
      <c r="J20" s="627"/>
      <c r="K20" s="627"/>
      <c r="L20" s="627"/>
      <c r="M20" s="627"/>
      <c r="N20" s="627"/>
      <c r="O20" s="627"/>
      <c r="P20" s="627"/>
      <c r="Q20" s="628"/>
      <c r="R20" s="629">
        <v>9322</v>
      </c>
      <c r="S20" s="630"/>
      <c r="T20" s="630"/>
      <c r="U20" s="630"/>
      <c r="V20" s="630"/>
      <c r="W20" s="630"/>
      <c r="X20" s="630"/>
      <c r="Y20" s="631"/>
      <c r="Z20" s="632">
        <v>0</v>
      </c>
      <c r="AA20" s="632"/>
      <c r="AB20" s="632"/>
      <c r="AC20" s="632"/>
      <c r="AD20" s="633">
        <v>9322</v>
      </c>
      <c r="AE20" s="633"/>
      <c r="AF20" s="633"/>
      <c r="AG20" s="633"/>
      <c r="AH20" s="633"/>
      <c r="AI20" s="633"/>
      <c r="AJ20" s="633"/>
      <c r="AK20" s="633"/>
      <c r="AL20" s="634">
        <v>0</v>
      </c>
      <c r="AM20" s="635"/>
      <c r="AN20" s="635"/>
      <c r="AO20" s="636"/>
      <c r="AP20" s="626" t="s">
        <v>267</v>
      </c>
      <c r="AQ20" s="627"/>
      <c r="AR20" s="627"/>
      <c r="AS20" s="627"/>
      <c r="AT20" s="627"/>
      <c r="AU20" s="627"/>
      <c r="AV20" s="627"/>
      <c r="AW20" s="627"/>
      <c r="AX20" s="627"/>
      <c r="AY20" s="627"/>
      <c r="AZ20" s="627"/>
      <c r="BA20" s="627"/>
      <c r="BB20" s="627"/>
      <c r="BC20" s="627"/>
      <c r="BD20" s="627"/>
      <c r="BE20" s="627"/>
      <c r="BF20" s="628"/>
      <c r="BG20" s="629">
        <v>9377</v>
      </c>
      <c r="BH20" s="630"/>
      <c r="BI20" s="630"/>
      <c r="BJ20" s="630"/>
      <c r="BK20" s="630"/>
      <c r="BL20" s="630"/>
      <c r="BM20" s="630"/>
      <c r="BN20" s="631"/>
      <c r="BO20" s="632">
        <v>0.1</v>
      </c>
      <c r="BP20" s="632"/>
      <c r="BQ20" s="632"/>
      <c r="BR20" s="632"/>
      <c r="BS20" s="633" t="s">
        <v>605</v>
      </c>
      <c r="BT20" s="633"/>
      <c r="BU20" s="633"/>
      <c r="BV20" s="633"/>
      <c r="BW20" s="633"/>
      <c r="BX20" s="633"/>
      <c r="BY20" s="633"/>
      <c r="BZ20" s="633"/>
      <c r="CA20" s="633"/>
      <c r="CB20" s="637"/>
      <c r="CD20" s="644" t="s">
        <v>268</v>
      </c>
      <c r="CE20" s="645"/>
      <c r="CF20" s="645"/>
      <c r="CG20" s="645"/>
      <c r="CH20" s="645"/>
      <c r="CI20" s="645"/>
      <c r="CJ20" s="645"/>
      <c r="CK20" s="645"/>
      <c r="CL20" s="645"/>
      <c r="CM20" s="645"/>
      <c r="CN20" s="645"/>
      <c r="CO20" s="645"/>
      <c r="CP20" s="645"/>
      <c r="CQ20" s="646"/>
      <c r="CR20" s="629">
        <v>58357355</v>
      </c>
      <c r="CS20" s="630"/>
      <c r="CT20" s="630"/>
      <c r="CU20" s="630"/>
      <c r="CV20" s="630"/>
      <c r="CW20" s="630"/>
      <c r="CX20" s="630"/>
      <c r="CY20" s="631"/>
      <c r="CZ20" s="632">
        <v>100</v>
      </c>
      <c r="DA20" s="632"/>
      <c r="DB20" s="632"/>
      <c r="DC20" s="632"/>
      <c r="DD20" s="638">
        <v>6329954</v>
      </c>
      <c r="DE20" s="630"/>
      <c r="DF20" s="630"/>
      <c r="DG20" s="630"/>
      <c r="DH20" s="630"/>
      <c r="DI20" s="630"/>
      <c r="DJ20" s="630"/>
      <c r="DK20" s="630"/>
      <c r="DL20" s="630"/>
      <c r="DM20" s="630"/>
      <c r="DN20" s="630"/>
      <c r="DO20" s="630"/>
      <c r="DP20" s="631"/>
      <c r="DQ20" s="638">
        <v>38065806</v>
      </c>
      <c r="DR20" s="630"/>
      <c r="DS20" s="630"/>
      <c r="DT20" s="630"/>
      <c r="DU20" s="630"/>
      <c r="DV20" s="630"/>
      <c r="DW20" s="630"/>
      <c r="DX20" s="630"/>
      <c r="DY20" s="630"/>
      <c r="DZ20" s="630"/>
      <c r="EA20" s="630"/>
      <c r="EB20" s="630"/>
      <c r="EC20" s="639"/>
    </row>
    <row r="21" spans="2:133" ht="11.25" customHeight="1" x14ac:dyDescent="0.15">
      <c r="B21" s="626" t="s">
        <v>269</v>
      </c>
      <c r="C21" s="627"/>
      <c r="D21" s="627"/>
      <c r="E21" s="627"/>
      <c r="F21" s="627"/>
      <c r="G21" s="627"/>
      <c r="H21" s="627"/>
      <c r="I21" s="627"/>
      <c r="J21" s="627"/>
      <c r="K21" s="627"/>
      <c r="L21" s="627"/>
      <c r="M21" s="627"/>
      <c r="N21" s="627"/>
      <c r="O21" s="627"/>
      <c r="P21" s="627"/>
      <c r="Q21" s="628"/>
      <c r="R21" s="629">
        <v>6144</v>
      </c>
      <c r="S21" s="630"/>
      <c r="T21" s="630"/>
      <c r="U21" s="630"/>
      <c r="V21" s="630"/>
      <c r="W21" s="630"/>
      <c r="X21" s="630"/>
      <c r="Y21" s="631"/>
      <c r="Z21" s="632">
        <v>0</v>
      </c>
      <c r="AA21" s="632"/>
      <c r="AB21" s="632"/>
      <c r="AC21" s="632"/>
      <c r="AD21" s="633">
        <v>6144</v>
      </c>
      <c r="AE21" s="633"/>
      <c r="AF21" s="633"/>
      <c r="AG21" s="633"/>
      <c r="AH21" s="633"/>
      <c r="AI21" s="633"/>
      <c r="AJ21" s="633"/>
      <c r="AK21" s="633"/>
      <c r="AL21" s="634">
        <v>0</v>
      </c>
      <c r="AM21" s="635"/>
      <c r="AN21" s="635"/>
      <c r="AO21" s="636"/>
      <c r="AP21" s="648" t="s">
        <v>270</v>
      </c>
      <c r="AQ21" s="649"/>
      <c r="AR21" s="649"/>
      <c r="AS21" s="649"/>
      <c r="AT21" s="649"/>
      <c r="AU21" s="649"/>
      <c r="AV21" s="649"/>
      <c r="AW21" s="649"/>
      <c r="AX21" s="649"/>
      <c r="AY21" s="649"/>
      <c r="AZ21" s="649"/>
      <c r="BA21" s="649"/>
      <c r="BB21" s="649"/>
      <c r="BC21" s="649"/>
      <c r="BD21" s="649"/>
      <c r="BE21" s="649"/>
      <c r="BF21" s="650"/>
      <c r="BG21" s="629">
        <v>9377</v>
      </c>
      <c r="BH21" s="630"/>
      <c r="BI21" s="630"/>
      <c r="BJ21" s="630"/>
      <c r="BK21" s="630"/>
      <c r="BL21" s="630"/>
      <c r="BM21" s="630"/>
      <c r="BN21" s="631"/>
      <c r="BO21" s="632">
        <v>0.1</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271</v>
      </c>
      <c r="C22" s="668"/>
      <c r="D22" s="668"/>
      <c r="E22" s="668"/>
      <c r="F22" s="668"/>
      <c r="G22" s="668"/>
      <c r="H22" s="668"/>
      <c r="I22" s="668"/>
      <c r="J22" s="668"/>
      <c r="K22" s="668"/>
      <c r="L22" s="668"/>
      <c r="M22" s="668"/>
      <c r="N22" s="668"/>
      <c r="O22" s="668"/>
      <c r="P22" s="668"/>
      <c r="Q22" s="669"/>
      <c r="R22" s="629">
        <v>108445</v>
      </c>
      <c r="S22" s="630"/>
      <c r="T22" s="630"/>
      <c r="U22" s="630"/>
      <c r="V22" s="630"/>
      <c r="W22" s="630"/>
      <c r="X22" s="630"/>
      <c r="Y22" s="631"/>
      <c r="Z22" s="632">
        <v>0.2</v>
      </c>
      <c r="AA22" s="632"/>
      <c r="AB22" s="632"/>
      <c r="AC22" s="632"/>
      <c r="AD22" s="633">
        <v>108445</v>
      </c>
      <c r="AE22" s="633"/>
      <c r="AF22" s="633"/>
      <c r="AG22" s="633"/>
      <c r="AH22" s="633"/>
      <c r="AI22" s="633"/>
      <c r="AJ22" s="633"/>
      <c r="AK22" s="633"/>
      <c r="AL22" s="634">
        <v>0.40000000596046448</v>
      </c>
      <c r="AM22" s="635"/>
      <c r="AN22" s="635"/>
      <c r="AO22" s="636"/>
      <c r="AP22" s="648" t="s">
        <v>272</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127</v>
      </c>
      <c r="BP22" s="632"/>
      <c r="BQ22" s="632"/>
      <c r="BR22" s="632"/>
      <c r="BS22" s="633" t="s">
        <v>127</v>
      </c>
      <c r="BT22" s="633"/>
      <c r="BU22" s="633"/>
      <c r="BV22" s="633"/>
      <c r="BW22" s="633"/>
      <c r="BX22" s="633"/>
      <c r="BY22" s="633"/>
      <c r="BZ22" s="633"/>
      <c r="CA22" s="633"/>
      <c r="CB22" s="637"/>
      <c r="CD22" s="611" t="s">
        <v>273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274</v>
      </c>
      <c r="C23" s="627"/>
      <c r="D23" s="627"/>
      <c r="E23" s="627"/>
      <c r="F23" s="627"/>
      <c r="G23" s="627"/>
      <c r="H23" s="627"/>
      <c r="I23" s="627"/>
      <c r="J23" s="627"/>
      <c r="K23" s="627"/>
      <c r="L23" s="627"/>
      <c r="M23" s="627"/>
      <c r="N23" s="627"/>
      <c r="O23" s="627"/>
      <c r="P23" s="627"/>
      <c r="Q23" s="628"/>
      <c r="R23" s="629">
        <v>9249657</v>
      </c>
      <c r="S23" s="630"/>
      <c r="T23" s="630"/>
      <c r="U23" s="630"/>
      <c r="V23" s="630"/>
      <c r="W23" s="630"/>
      <c r="X23" s="630"/>
      <c r="Y23" s="631"/>
      <c r="Z23" s="632">
        <v>15.6</v>
      </c>
      <c r="AA23" s="632"/>
      <c r="AB23" s="632"/>
      <c r="AC23" s="632"/>
      <c r="AD23" s="633">
        <v>8975774</v>
      </c>
      <c r="AE23" s="633"/>
      <c r="AF23" s="633"/>
      <c r="AG23" s="633"/>
      <c r="AH23" s="633"/>
      <c r="AI23" s="633"/>
      <c r="AJ23" s="633"/>
      <c r="AK23" s="633"/>
      <c r="AL23" s="634">
        <v>33.5</v>
      </c>
      <c r="AM23" s="635"/>
      <c r="AN23" s="635"/>
      <c r="AO23" s="636"/>
      <c r="AP23" s="648" t="s">
        <v>609</v>
      </c>
      <c r="AQ23" s="649"/>
      <c r="AR23" s="649"/>
      <c r="AS23" s="649"/>
      <c r="AT23" s="649"/>
      <c r="AU23" s="649"/>
      <c r="AV23" s="649"/>
      <c r="AW23" s="649"/>
      <c r="AX23" s="649"/>
      <c r="AY23" s="649"/>
      <c r="AZ23" s="649"/>
      <c r="BA23" s="649"/>
      <c r="BB23" s="649"/>
      <c r="BC23" s="649"/>
      <c r="BD23" s="649"/>
      <c r="BE23" s="649"/>
      <c r="BF23" s="650"/>
      <c r="BG23" s="629" t="s">
        <v>127</v>
      </c>
      <c r="BH23" s="630"/>
      <c r="BI23" s="630"/>
      <c r="BJ23" s="630"/>
      <c r="BK23" s="630"/>
      <c r="BL23" s="630"/>
      <c r="BM23" s="630"/>
      <c r="BN23" s="631"/>
      <c r="BO23" s="632" t="s">
        <v>127</v>
      </c>
      <c r="BP23" s="632"/>
      <c r="BQ23" s="632"/>
      <c r="BR23" s="632"/>
      <c r="BS23" s="633" t="s">
        <v>127</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275</v>
      </c>
      <c r="CS23" s="612"/>
      <c r="CT23" s="612"/>
      <c r="CU23" s="612"/>
      <c r="CV23" s="612"/>
      <c r="CW23" s="612"/>
      <c r="CX23" s="612"/>
      <c r="CY23" s="613"/>
      <c r="CZ23" s="611" t="s">
        <v>276</v>
      </c>
      <c r="DA23" s="612"/>
      <c r="DB23" s="612"/>
      <c r="DC23" s="613"/>
      <c r="DD23" s="611" t="s">
        <v>277</v>
      </c>
      <c r="DE23" s="612"/>
      <c r="DF23" s="612"/>
      <c r="DG23" s="612"/>
      <c r="DH23" s="612"/>
      <c r="DI23" s="612"/>
      <c r="DJ23" s="612"/>
      <c r="DK23" s="613"/>
      <c r="DL23" s="660" t="s">
        <v>278</v>
      </c>
      <c r="DM23" s="661"/>
      <c r="DN23" s="661"/>
      <c r="DO23" s="661"/>
      <c r="DP23" s="661"/>
      <c r="DQ23" s="661"/>
      <c r="DR23" s="661"/>
      <c r="DS23" s="661"/>
      <c r="DT23" s="661"/>
      <c r="DU23" s="661"/>
      <c r="DV23" s="662"/>
      <c r="DW23" s="611" t="s">
        <v>279</v>
      </c>
      <c r="DX23" s="612"/>
      <c r="DY23" s="612"/>
      <c r="DZ23" s="612"/>
      <c r="EA23" s="612"/>
      <c r="EB23" s="612"/>
      <c r="EC23" s="613"/>
    </row>
    <row r="24" spans="2:133" ht="11.25" customHeight="1" x14ac:dyDescent="0.15">
      <c r="B24" s="626" t="s">
        <v>280</v>
      </c>
      <c r="C24" s="627"/>
      <c r="D24" s="627"/>
      <c r="E24" s="627"/>
      <c r="F24" s="627"/>
      <c r="G24" s="627"/>
      <c r="H24" s="627"/>
      <c r="I24" s="627"/>
      <c r="J24" s="627"/>
      <c r="K24" s="627"/>
      <c r="L24" s="627"/>
      <c r="M24" s="627"/>
      <c r="N24" s="627"/>
      <c r="O24" s="627"/>
      <c r="P24" s="627"/>
      <c r="Q24" s="628"/>
      <c r="R24" s="629">
        <v>8975774</v>
      </c>
      <c r="S24" s="630"/>
      <c r="T24" s="630"/>
      <c r="U24" s="630"/>
      <c r="V24" s="630"/>
      <c r="W24" s="630"/>
      <c r="X24" s="630"/>
      <c r="Y24" s="631"/>
      <c r="Z24" s="632">
        <v>15.1</v>
      </c>
      <c r="AA24" s="632"/>
      <c r="AB24" s="632"/>
      <c r="AC24" s="632"/>
      <c r="AD24" s="633">
        <v>8975774</v>
      </c>
      <c r="AE24" s="633"/>
      <c r="AF24" s="633"/>
      <c r="AG24" s="633"/>
      <c r="AH24" s="633"/>
      <c r="AI24" s="633"/>
      <c r="AJ24" s="633"/>
      <c r="AK24" s="633"/>
      <c r="AL24" s="634">
        <v>33.5</v>
      </c>
      <c r="AM24" s="635"/>
      <c r="AN24" s="635"/>
      <c r="AO24" s="636"/>
      <c r="AP24" s="648" t="s">
        <v>281</v>
      </c>
      <c r="AQ24" s="649"/>
      <c r="AR24" s="649"/>
      <c r="AS24" s="649"/>
      <c r="AT24" s="649"/>
      <c r="AU24" s="649"/>
      <c r="AV24" s="649"/>
      <c r="AW24" s="649"/>
      <c r="AX24" s="649"/>
      <c r="AY24" s="649"/>
      <c r="AZ24" s="649"/>
      <c r="BA24" s="649"/>
      <c r="BB24" s="649"/>
      <c r="BC24" s="649"/>
      <c r="BD24" s="649"/>
      <c r="BE24" s="649"/>
      <c r="BF24" s="650"/>
      <c r="BG24" s="629" t="s">
        <v>127</v>
      </c>
      <c r="BH24" s="630"/>
      <c r="BI24" s="630"/>
      <c r="BJ24" s="630"/>
      <c r="BK24" s="630"/>
      <c r="BL24" s="630"/>
      <c r="BM24" s="630"/>
      <c r="BN24" s="631"/>
      <c r="BO24" s="632" t="s">
        <v>127</v>
      </c>
      <c r="BP24" s="632"/>
      <c r="BQ24" s="632"/>
      <c r="BR24" s="632"/>
      <c r="BS24" s="633" t="s">
        <v>127</v>
      </c>
      <c r="BT24" s="633"/>
      <c r="BU24" s="633"/>
      <c r="BV24" s="633"/>
      <c r="BW24" s="633"/>
      <c r="BX24" s="633"/>
      <c r="BY24" s="633"/>
      <c r="BZ24" s="633"/>
      <c r="CA24" s="633"/>
      <c r="CB24" s="637"/>
      <c r="CD24" s="640" t="s">
        <v>282</v>
      </c>
      <c r="CE24" s="641"/>
      <c r="CF24" s="641"/>
      <c r="CG24" s="641"/>
      <c r="CH24" s="641"/>
      <c r="CI24" s="641"/>
      <c r="CJ24" s="641"/>
      <c r="CK24" s="641"/>
      <c r="CL24" s="641"/>
      <c r="CM24" s="641"/>
      <c r="CN24" s="641"/>
      <c r="CO24" s="641"/>
      <c r="CP24" s="641"/>
      <c r="CQ24" s="642"/>
      <c r="CR24" s="618">
        <v>28154238</v>
      </c>
      <c r="CS24" s="619"/>
      <c r="CT24" s="619"/>
      <c r="CU24" s="619"/>
      <c r="CV24" s="619"/>
      <c r="CW24" s="619"/>
      <c r="CX24" s="619"/>
      <c r="CY24" s="620"/>
      <c r="CZ24" s="623">
        <v>48.2</v>
      </c>
      <c r="DA24" s="624"/>
      <c r="DB24" s="624"/>
      <c r="DC24" s="643"/>
      <c r="DD24" s="670">
        <v>17702873</v>
      </c>
      <c r="DE24" s="619"/>
      <c r="DF24" s="619"/>
      <c r="DG24" s="619"/>
      <c r="DH24" s="619"/>
      <c r="DI24" s="619"/>
      <c r="DJ24" s="619"/>
      <c r="DK24" s="620"/>
      <c r="DL24" s="670">
        <v>15827928</v>
      </c>
      <c r="DM24" s="619"/>
      <c r="DN24" s="619"/>
      <c r="DO24" s="619"/>
      <c r="DP24" s="619"/>
      <c r="DQ24" s="619"/>
      <c r="DR24" s="619"/>
      <c r="DS24" s="619"/>
      <c r="DT24" s="619"/>
      <c r="DU24" s="619"/>
      <c r="DV24" s="620"/>
      <c r="DW24" s="623">
        <v>55.1</v>
      </c>
      <c r="DX24" s="624"/>
      <c r="DY24" s="624"/>
      <c r="DZ24" s="624"/>
      <c r="EA24" s="624"/>
      <c r="EB24" s="624"/>
      <c r="EC24" s="625"/>
    </row>
    <row r="25" spans="2:133" ht="11.25" customHeight="1" x14ac:dyDescent="0.15">
      <c r="B25" s="626" t="s">
        <v>283</v>
      </c>
      <c r="C25" s="627"/>
      <c r="D25" s="627"/>
      <c r="E25" s="627"/>
      <c r="F25" s="627"/>
      <c r="G25" s="627"/>
      <c r="H25" s="627"/>
      <c r="I25" s="627"/>
      <c r="J25" s="627"/>
      <c r="K25" s="627"/>
      <c r="L25" s="627"/>
      <c r="M25" s="627"/>
      <c r="N25" s="627"/>
      <c r="O25" s="627"/>
      <c r="P25" s="627"/>
      <c r="Q25" s="628"/>
      <c r="R25" s="629">
        <v>273883</v>
      </c>
      <c r="S25" s="630"/>
      <c r="T25" s="630"/>
      <c r="U25" s="630"/>
      <c r="V25" s="630"/>
      <c r="W25" s="630"/>
      <c r="X25" s="630"/>
      <c r="Y25" s="631"/>
      <c r="Z25" s="632">
        <v>0.5</v>
      </c>
      <c r="AA25" s="632"/>
      <c r="AB25" s="632"/>
      <c r="AC25" s="632"/>
      <c r="AD25" s="633" t="s">
        <v>127</v>
      </c>
      <c r="AE25" s="633"/>
      <c r="AF25" s="633"/>
      <c r="AG25" s="633"/>
      <c r="AH25" s="633"/>
      <c r="AI25" s="633"/>
      <c r="AJ25" s="633"/>
      <c r="AK25" s="633"/>
      <c r="AL25" s="634" t="s">
        <v>605</v>
      </c>
      <c r="AM25" s="635"/>
      <c r="AN25" s="635"/>
      <c r="AO25" s="636"/>
      <c r="AP25" s="648" t="s">
        <v>284</v>
      </c>
      <c r="AQ25" s="649"/>
      <c r="AR25" s="649"/>
      <c r="AS25" s="649"/>
      <c r="AT25" s="649"/>
      <c r="AU25" s="649"/>
      <c r="AV25" s="649"/>
      <c r="AW25" s="649"/>
      <c r="AX25" s="649"/>
      <c r="AY25" s="649"/>
      <c r="AZ25" s="649"/>
      <c r="BA25" s="649"/>
      <c r="BB25" s="649"/>
      <c r="BC25" s="649"/>
      <c r="BD25" s="649"/>
      <c r="BE25" s="649"/>
      <c r="BF25" s="650"/>
      <c r="BG25" s="629" t="s">
        <v>127</v>
      </c>
      <c r="BH25" s="630"/>
      <c r="BI25" s="630"/>
      <c r="BJ25" s="630"/>
      <c r="BK25" s="630"/>
      <c r="BL25" s="630"/>
      <c r="BM25" s="630"/>
      <c r="BN25" s="631"/>
      <c r="BO25" s="632" t="s">
        <v>127</v>
      </c>
      <c r="BP25" s="632"/>
      <c r="BQ25" s="632"/>
      <c r="BR25" s="632"/>
      <c r="BS25" s="633" t="s">
        <v>127</v>
      </c>
      <c r="BT25" s="633"/>
      <c r="BU25" s="633"/>
      <c r="BV25" s="633"/>
      <c r="BW25" s="633"/>
      <c r="BX25" s="633"/>
      <c r="BY25" s="633"/>
      <c r="BZ25" s="633"/>
      <c r="CA25" s="633"/>
      <c r="CB25" s="637"/>
      <c r="CD25" s="644" t="s">
        <v>285</v>
      </c>
      <c r="CE25" s="645"/>
      <c r="CF25" s="645"/>
      <c r="CG25" s="645"/>
      <c r="CH25" s="645"/>
      <c r="CI25" s="645"/>
      <c r="CJ25" s="645"/>
      <c r="CK25" s="645"/>
      <c r="CL25" s="645"/>
      <c r="CM25" s="645"/>
      <c r="CN25" s="645"/>
      <c r="CO25" s="645"/>
      <c r="CP25" s="645"/>
      <c r="CQ25" s="646"/>
      <c r="CR25" s="629">
        <v>8802483</v>
      </c>
      <c r="CS25" s="663"/>
      <c r="CT25" s="663"/>
      <c r="CU25" s="663"/>
      <c r="CV25" s="663"/>
      <c r="CW25" s="663"/>
      <c r="CX25" s="663"/>
      <c r="CY25" s="664"/>
      <c r="CZ25" s="634">
        <v>15.1</v>
      </c>
      <c r="DA25" s="665"/>
      <c r="DB25" s="665"/>
      <c r="DC25" s="671"/>
      <c r="DD25" s="638">
        <v>8140361</v>
      </c>
      <c r="DE25" s="663"/>
      <c r="DF25" s="663"/>
      <c r="DG25" s="663"/>
      <c r="DH25" s="663"/>
      <c r="DI25" s="663"/>
      <c r="DJ25" s="663"/>
      <c r="DK25" s="664"/>
      <c r="DL25" s="638">
        <v>6299762</v>
      </c>
      <c r="DM25" s="663"/>
      <c r="DN25" s="663"/>
      <c r="DO25" s="663"/>
      <c r="DP25" s="663"/>
      <c r="DQ25" s="663"/>
      <c r="DR25" s="663"/>
      <c r="DS25" s="663"/>
      <c r="DT25" s="663"/>
      <c r="DU25" s="663"/>
      <c r="DV25" s="664"/>
      <c r="DW25" s="634">
        <v>21.9</v>
      </c>
      <c r="DX25" s="665"/>
      <c r="DY25" s="665"/>
      <c r="DZ25" s="665"/>
      <c r="EA25" s="665"/>
      <c r="EB25" s="665"/>
      <c r="EC25" s="666"/>
    </row>
    <row r="26" spans="2:133" ht="11.25" customHeight="1" x14ac:dyDescent="0.15">
      <c r="B26" s="626" t="s">
        <v>286</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32" t="s">
        <v>127</v>
      </c>
      <c r="AA26" s="632"/>
      <c r="AB26" s="632"/>
      <c r="AC26" s="632"/>
      <c r="AD26" s="633" t="s">
        <v>127</v>
      </c>
      <c r="AE26" s="633"/>
      <c r="AF26" s="633"/>
      <c r="AG26" s="633"/>
      <c r="AH26" s="633"/>
      <c r="AI26" s="633"/>
      <c r="AJ26" s="633"/>
      <c r="AK26" s="633"/>
      <c r="AL26" s="634" t="s">
        <v>127</v>
      </c>
      <c r="AM26" s="635"/>
      <c r="AN26" s="635"/>
      <c r="AO26" s="636"/>
      <c r="AP26" s="648" t="s">
        <v>287</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127</v>
      </c>
      <c r="BP26" s="632"/>
      <c r="BQ26" s="632"/>
      <c r="BR26" s="632"/>
      <c r="BS26" s="633" t="s">
        <v>127</v>
      </c>
      <c r="BT26" s="633"/>
      <c r="BU26" s="633"/>
      <c r="BV26" s="633"/>
      <c r="BW26" s="633"/>
      <c r="BX26" s="633"/>
      <c r="BY26" s="633"/>
      <c r="BZ26" s="633"/>
      <c r="CA26" s="633"/>
      <c r="CB26" s="637"/>
      <c r="CD26" s="644" t="s">
        <v>288</v>
      </c>
      <c r="CE26" s="645"/>
      <c r="CF26" s="645"/>
      <c r="CG26" s="645"/>
      <c r="CH26" s="645"/>
      <c r="CI26" s="645"/>
      <c r="CJ26" s="645"/>
      <c r="CK26" s="645"/>
      <c r="CL26" s="645"/>
      <c r="CM26" s="645"/>
      <c r="CN26" s="645"/>
      <c r="CO26" s="645"/>
      <c r="CP26" s="645"/>
      <c r="CQ26" s="646"/>
      <c r="CR26" s="629">
        <v>5454003</v>
      </c>
      <c r="CS26" s="630"/>
      <c r="CT26" s="630"/>
      <c r="CU26" s="630"/>
      <c r="CV26" s="630"/>
      <c r="CW26" s="630"/>
      <c r="CX26" s="630"/>
      <c r="CY26" s="631"/>
      <c r="CZ26" s="634">
        <v>9.3000000000000007</v>
      </c>
      <c r="DA26" s="665"/>
      <c r="DB26" s="665"/>
      <c r="DC26" s="671"/>
      <c r="DD26" s="638">
        <v>4954782</v>
      </c>
      <c r="DE26" s="630"/>
      <c r="DF26" s="630"/>
      <c r="DG26" s="630"/>
      <c r="DH26" s="630"/>
      <c r="DI26" s="630"/>
      <c r="DJ26" s="630"/>
      <c r="DK26" s="631"/>
      <c r="DL26" s="638" t="s">
        <v>127</v>
      </c>
      <c r="DM26" s="630"/>
      <c r="DN26" s="630"/>
      <c r="DO26" s="630"/>
      <c r="DP26" s="630"/>
      <c r="DQ26" s="630"/>
      <c r="DR26" s="630"/>
      <c r="DS26" s="630"/>
      <c r="DT26" s="630"/>
      <c r="DU26" s="630"/>
      <c r="DV26" s="631"/>
      <c r="DW26" s="634" t="s">
        <v>127</v>
      </c>
      <c r="DX26" s="665"/>
      <c r="DY26" s="665"/>
      <c r="DZ26" s="665"/>
      <c r="EA26" s="665"/>
      <c r="EB26" s="665"/>
      <c r="EC26" s="666"/>
    </row>
    <row r="27" spans="2:133" ht="11.25" customHeight="1" x14ac:dyDescent="0.15">
      <c r="B27" s="626" t="s">
        <v>289</v>
      </c>
      <c r="C27" s="627"/>
      <c r="D27" s="627"/>
      <c r="E27" s="627"/>
      <c r="F27" s="627"/>
      <c r="G27" s="627"/>
      <c r="H27" s="627"/>
      <c r="I27" s="627"/>
      <c r="J27" s="627"/>
      <c r="K27" s="627"/>
      <c r="L27" s="627"/>
      <c r="M27" s="627"/>
      <c r="N27" s="627"/>
      <c r="O27" s="627"/>
      <c r="P27" s="627"/>
      <c r="Q27" s="628"/>
      <c r="R27" s="629">
        <v>26884934</v>
      </c>
      <c r="S27" s="630"/>
      <c r="T27" s="630"/>
      <c r="U27" s="630"/>
      <c r="V27" s="630"/>
      <c r="W27" s="630"/>
      <c r="X27" s="630"/>
      <c r="Y27" s="631"/>
      <c r="Z27" s="632">
        <v>45.2</v>
      </c>
      <c r="AA27" s="632"/>
      <c r="AB27" s="632"/>
      <c r="AC27" s="632"/>
      <c r="AD27" s="633">
        <v>26611051</v>
      </c>
      <c r="AE27" s="633"/>
      <c r="AF27" s="633"/>
      <c r="AG27" s="633"/>
      <c r="AH27" s="633"/>
      <c r="AI27" s="633"/>
      <c r="AJ27" s="633"/>
      <c r="AK27" s="633"/>
      <c r="AL27" s="634">
        <v>99.300003051757813</v>
      </c>
      <c r="AM27" s="635"/>
      <c r="AN27" s="635"/>
      <c r="AO27" s="636"/>
      <c r="AP27" s="626" t="s">
        <v>290</v>
      </c>
      <c r="AQ27" s="627"/>
      <c r="AR27" s="627"/>
      <c r="AS27" s="627"/>
      <c r="AT27" s="627"/>
      <c r="AU27" s="627"/>
      <c r="AV27" s="627"/>
      <c r="AW27" s="627"/>
      <c r="AX27" s="627"/>
      <c r="AY27" s="627"/>
      <c r="AZ27" s="627"/>
      <c r="BA27" s="627"/>
      <c r="BB27" s="627"/>
      <c r="BC27" s="627"/>
      <c r="BD27" s="627"/>
      <c r="BE27" s="627"/>
      <c r="BF27" s="628"/>
      <c r="BG27" s="629">
        <v>14028201</v>
      </c>
      <c r="BH27" s="630"/>
      <c r="BI27" s="630"/>
      <c r="BJ27" s="630"/>
      <c r="BK27" s="630"/>
      <c r="BL27" s="630"/>
      <c r="BM27" s="630"/>
      <c r="BN27" s="631"/>
      <c r="BO27" s="632">
        <v>100</v>
      </c>
      <c r="BP27" s="632"/>
      <c r="BQ27" s="632"/>
      <c r="BR27" s="632"/>
      <c r="BS27" s="633">
        <v>196545</v>
      </c>
      <c r="BT27" s="633"/>
      <c r="BU27" s="633"/>
      <c r="BV27" s="633"/>
      <c r="BW27" s="633"/>
      <c r="BX27" s="633"/>
      <c r="BY27" s="633"/>
      <c r="BZ27" s="633"/>
      <c r="CA27" s="633"/>
      <c r="CB27" s="637"/>
      <c r="CD27" s="644" t="s">
        <v>291</v>
      </c>
      <c r="CE27" s="645"/>
      <c r="CF27" s="645"/>
      <c r="CG27" s="645"/>
      <c r="CH27" s="645"/>
      <c r="CI27" s="645"/>
      <c r="CJ27" s="645"/>
      <c r="CK27" s="645"/>
      <c r="CL27" s="645"/>
      <c r="CM27" s="645"/>
      <c r="CN27" s="645"/>
      <c r="CO27" s="645"/>
      <c r="CP27" s="645"/>
      <c r="CQ27" s="646"/>
      <c r="CR27" s="629">
        <v>13502758</v>
      </c>
      <c r="CS27" s="663"/>
      <c r="CT27" s="663"/>
      <c r="CU27" s="663"/>
      <c r="CV27" s="663"/>
      <c r="CW27" s="663"/>
      <c r="CX27" s="663"/>
      <c r="CY27" s="664"/>
      <c r="CZ27" s="634">
        <v>23.1</v>
      </c>
      <c r="DA27" s="665"/>
      <c r="DB27" s="665"/>
      <c r="DC27" s="671"/>
      <c r="DD27" s="638">
        <v>3743305</v>
      </c>
      <c r="DE27" s="663"/>
      <c r="DF27" s="663"/>
      <c r="DG27" s="663"/>
      <c r="DH27" s="663"/>
      <c r="DI27" s="663"/>
      <c r="DJ27" s="663"/>
      <c r="DK27" s="664"/>
      <c r="DL27" s="638">
        <v>3708959</v>
      </c>
      <c r="DM27" s="663"/>
      <c r="DN27" s="663"/>
      <c r="DO27" s="663"/>
      <c r="DP27" s="663"/>
      <c r="DQ27" s="663"/>
      <c r="DR27" s="663"/>
      <c r="DS27" s="663"/>
      <c r="DT27" s="663"/>
      <c r="DU27" s="663"/>
      <c r="DV27" s="664"/>
      <c r="DW27" s="634">
        <v>12.9</v>
      </c>
      <c r="DX27" s="665"/>
      <c r="DY27" s="665"/>
      <c r="DZ27" s="665"/>
      <c r="EA27" s="665"/>
      <c r="EB27" s="665"/>
      <c r="EC27" s="666"/>
    </row>
    <row r="28" spans="2:133" ht="11.25" customHeight="1" x14ac:dyDescent="0.15">
      <c r="B28" s="626" t="s">
        <v>292</v>
      </c>
      <c r="C28" s="627"/>
      <c r="D28" s="627"/>
      <c r="E28" s="627"/>
      <c r="F28" s="627"/>
      <c r="G28" s="627"/>
      <c r="H28" s="627"/>
      <c r="I28" s="627"/>
      <c r="J28" s="627"/>
      <c r="K28" s="627"/>
      <c r="L28" s="627"/>
      <c r="M28" s="627"/>
      <c r="N28" s="627"/>
      <c r="O28" s="627"/>
      <c r="P28" s="627"/>
      <c r="Q28" s="628"/>
      <c r="R28" s="629">
        <v>18175</v>
      </c>
      <c r="S28" s="630"/>
      <c r="T28" s="630"/>
      <c r="U28" s="630"/>
      <c r="V28" s="630"/>
      <c r="W28" s="630"/>
      <c r="X28" s="630"/>
      <c r="Y28" s="631"/>
      <c r="Z28" s="632">
        <v>0</v>
      </c>
      <c r="AA28" s="632"/>
      <c r="AB28" s="632"/>
      <c r="AC28" s="632"/>
      <c r="AD28" s="633">
        <v>18175</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293</v>
      </c>
      <c r="CE28" s="645"/>
      <c r="CF28" s="645"/>
      <c r="CG28" s="645"/>
      <c r="CH28" s="645"/>
      <c r="CI28" s="645"/>
      <c r="CJ28" s="645"/>
      <c r="CK28" s="645"/>
      <c r="CL28" s="645"/>
      <c r="CM28" s="645"/>
      <c r="CN28" s="645"/>
      <c r="CO28" s="645"/>
      <c r="CP28" s="645"/>
      <c r="CQ28" s="646"/>
      <c r="CR28" s="629">
        <v>5848997</v>
      </c>
      <c r="CS28" s="630"/>
      <c r="CT28" s="630"/>
      <c r="CU28" s="630"/>
      <c r="CV28" s="630"/>
      <c r="CW28" s="630"/>
      <c r="CX28" s="630"/>
      <c r="CY28" s="631"/>
      <c r="CZ28" s="634">
        <v>10</v>
      </c>
      <c r="DA28" s="665"/>
      <c r="DB28" s="665"/>
      <c r="DC28" s="671"/>
      <c r="DD28" s="638">
        <v>5819207</v>
      </c>
      <c r="DE28" s="630"/>
      <c r="DF28" s="630"/>
      <c r="DG28" s="630"/>
      <c r="DH28" s="630"/>
      <c r="DI28" s="630"/>
      <c r="DJ28" s="630"/>
      <c r="DK28" s="631"/>
      <c r="DL28" s="638">
        <v>5819207</v>
      </c>
      <c r="DM28" s="630"/>
      <c r="DN28" s="630"/>
      <c r="DO28" s="630"/>
      <c r="DP28" s="630"/>
      <c r="DQ28" s="630"/>
      <c r="DR28" s="630"/>
      <c r="DS28" s="630"/>
      <c r="DT28" s="630"/>
      <c r="DU28" s="630"/>
      <c r="DV28" s="631"/>
      <c r="DW28" s="634">
        <v>20.3</v>
      </c>
      <c r="DX28" s="665"/>
      <c r="DY28" s="665"/>
      <c r="DZ28" s="665"/>
      <c r="EA28" s="665"/>
      <c r="EB28" s="665"/>
      <c r="EC28" s="666"/>
    </row>
    <row r="29" spans="2:133" ht="11.25" customHeight="1" x14ac:dyDescent="0.15">
      <c r="B29" s="626" t="s">
        <v>294</v>
      </c>
      <c r="C29" s="627"/>
      <c r="D29" s="627"/>
      <c r="E29" s="627"/>
      <c r="F29" s="627"/>
      <c r="G29" s="627"/>
      <c r="H29" s="627"/>
      <c r="I29" s="627"/>
      <c r="J29" s="627"/>
      <c r="K29" s="627"/>
      <c r="L29" s="627"/>
      <c r="M29" s="627"/>
      <c r="N29" s="627"/>
      <c r="O29" s="627"/>
      <c r="P29" s="627"/>
      <c r="Q29" s="628"/>
      <c r="R29" s="629">
        <v>455802</v>
      </c>
      <c r="S29" s="630"/>
      <c r="T29" s="630"/>
      <c r="U29" s="630"/>
      <c r="V29" s="630"/>
      <c r="W29" s="630"/>
      <c r="X29" s="630"/>
      <c r="Y29" s="631"/>
      <c r="Z29" s="632">
        <v>0.8</v>
      </c>
      <c r="AA29" s="632"/>
      <c r="AB29" s="632"/>
      <c r="AC29" s="632"/>
      <c r="AD29" s="633">
        <v>7473</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295</v>
      </c>
      <c r="CE29" s="679"/>
      <c r="CF29" s="644" t="s">
        <v>70</v>
      </c>
      <c r="CG29" s="645"/>
      <c r="CH29" s="645"/>
      <c r="CI29" s="645"/>
      <c r="CJ29" s="645"/>
      <c r="CK29" s="645"/>
      <c r="CL29" s="645"/>
      <c r="CM29" s="645"/>
      <c r="CN29" s="645"/>
      <c r="CO29" s="645"/>
      <c r="CP29" s="645"/>
      <c r="CQ29" s="646"/>
      <c r="CR29" s="629">
        <v>5848984</v>
      </c>
      <c r="CS29" s="663"/>
      <c r="CT29" s="663"/>
      <c r="CU29" s="663"/>
      <c r="CV29" s="663"/>
      <c r="CW29" s="663"/>
      <c r="CX29" s="663"/>
      <c r="CY29" s="664"/>
      <c r="CZ29" s="634">
        <v>10</v>
      </c>
      <c r="DA29" s="665"/>
      <c r="DB29" s="665"/>
      <c r="DC29" s="671"/>
      <c r="DD29" s="638">
        <v>5819194</v>
      </c>
      <c r="DE29" s="663"/>
      <c r="DF29" s="663"/>
      <c r="DG29" s="663"/>
      <c r="DH29" s="663"/>
      <c r="DI29" s="663"/>
      <c r="DJ29" s="663"/>
      <c r="DK29" s="664"/>
      <c r="DL29" s="638">
        <v>5819194</v>
      </c>
      <c r="DM29" s="663"/>
      <c r="DN29" s="663"/>
      <c r="DO29" s="663"/>
      <c r="DP29" s="663"/>
      <c r="DQ29" s="663"/>
      <c r="DR29" s="663"/>
      <c r="DS29" s="663"/>
      <c r="DT29" s="663"/>
      <c r="DU29" s="663"/>
      <c r="DV29" s="664"/>
      <c r="DW29" s="634">
        <v>20.3</v>
      </c>
      <c r="DX29" s="665"/>
      <c r="DY29" s="665"/>
      <c r="DZ29" s="665"/>
      <c r="EA29" s="665"/>
      <c r="EB29" s="665"/>
      <c r="EC29" s="666"/>
    </row>
    <row r="30" spans="2:133" ht="11.25" customHeight="1" x14ac:dyDescent="0.15">
      <c r="B30" s="626" t="s">
        <v>296</v>
      </c>
      <c r="C30" s="627"/>
      <c r="D30" s="627"/>
      <c r="E30" s="627"/>
      <c r="F30" s="627"/>
      <c r="G30" s="627"/>
      <c r="H30" s="627"/>
      <c r="I30" s="627"/>
      <c r="J30" s="627"/>
      <c r="K30" s="627"/>
      <c r="L30" s="627"/>
      <c r="M30" s="627"/>
      <c r="N30" s="627"/>
      <c r="O30" s="627"/>
      <c r="P30" s="627"/>
      <c r="Q30" s="628"/>
      <c r="R30" s="629">
        <v>564280</v>
      </c>
      <c r="S30" s="630"/>
      <c r="T30" s="630"/>
      <c r="U30" s="630"/>
      <c r="V30" s="630"/>
      <c r="W30" s="630"/>
      <c r="X30" s="630"/>
      <c r="Y30" s="631"/>
      <c r="Z30" s="632">
        <v>0.9</v>
      </c>
      <c r="AA30" s="632"/>
      <c r="AB30" s="632"/>
      <c r="AC30" s="632"/>
      <c r="AD30" s="633">
        <v>56647</v>
      </c>
      <c r="AE30" s="633"/>
      <c r="AF30" s="633"/>
      <c r="AG30" s="633"/>
      <c r="AH30" s="633"/>
      <c r="AI30" s="633"/>
      <c r="AJ30" s="633"/>
      <c r="AK30" s="633"/>
      <c r="AL30" s="634">
        <v>0.2</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297</v>
      </c>
      <c r="BH30" s="676"/>
      <c r="BI30" s="676"/>
      <c r="BJ30" s="676"/>
      <c r="BK30" s="676"/>
      <c r="BL30" s="676"/>
      <c r="BM30" s="676"/>
      <c r="BN30" s="676"/>
      <c r="BO30" s="676"/>
      <c r="BP30" s="676"/>
      <c r="BQ30" s="677"/>
      <c r="BR30" s="608" t="s">
        <v>298</v>
      </c>
      <c r="BS30" s="676"/>
      <c r="BT30" s="676"/>
      <c r="BU30" s="676"/>
      <c r="BV30" s="676"/>
      <c r="BW30" s="676"/>
      <c r="BX30" s="676"/>
      <c r="BY30" s="676"/>
      <c r="BZ30" s="676"/>
      <c r="CA30" s="676"/>
      <c r="CB30" s="677"/>
      <c r="CD30" s="680"/>
      <c r="CE30" s="681"/>
      <c r="CF30" s="644" t="s">
        <v>299</v>
      </c>
      <c r="CG30" s="645"/>
      <c r="CH30" s="645"/>
      <c r="CI30" s="645"/>
      <c r="CJ30" s="645"/>
      <c r="CK30" s="645"/>
      <c r="CL30" s="645"/>
      <c r="CM30" s="645"/>
      <c r="CN30" s="645"/>
      <c r="CO30" s="645"/>
      <c r="CP30" s="645"/>
      <c r="CQ30" s="646"/>
      <c r="CR30" s="629">
        <v>5670241</v>
      </c>
      <c r="CS30" s="630"/>
      <c r="CT30" s="630"/>
      <c r="CU30" s="630"/>
      <c r="CV30" s="630"/>
      <c r="CW30" s="630"/>
      <c r="CX30" s="630"/>
      <c r="CY30" s="631"/>
      <c r="CZ30" s="634">
        <v>9.6999999999999993</v>
      </c>
      <c r="DA30" s="665"/>
      <c r="DB30" s="665"/>
      <c r="DC30" s="671"/>
      <c r="DD30" s="638">
        <v>5641501</v>
      </c>
      <c r="DE30" s="630"/>
      <c r="DF30" s="630"/>
      <c r="DG30" s="630"/>
      <c r="DH30" s="630"/>
      <c r="DI30" s="630"/>
      <c r="DJ30" s="630"/>
      <c r="DK30" s="631"/>
      <c r="DL30" s="638">
        <v>5641501</v>
      </c>
      <c r="DM30" s="630"/>
      <c r="DN30" s="630"/>
      <c r="DO30" s="630"/>
      <c r="DP30" s="630"/>
      <c r="DQ30" s="630"/>
      <c r="DR30" s="630"/>
      <c r="DS30" s="630"/>
      <c r="DT30" s="630"/>
      <c r="DU30" s="630"/>
      <c r="DV30" s="631"/>
      <c r="DW30" s="634">
        <v>19.7</v>
      </c>
      <c r="DX30" s="665"/>
      <c r="DY30" s="665"/>
      <c r="DZ30" s="665"/>
      <c r="EA30" s="665"/>
      <c r="EB30" s="665"/>
      <c r="EC30" s="666"/>
    </row>
    <row r="31" spans="2:133" ht="11.25" customHeight="1" x14ac:dyDescent="0.15">
      <c r="B31" s="626" t="s">
        <v>300</v>
      </c>
      <c r="C31" s="627"/>
      <c r="D31" s="627"/>
      <c r="E31" s="627"/>
      <c r="F31" s="627"/>
      <c r="G31" s="627"/>
      <c r="H31" s="627"/>
      <c r="I31" s="627"/>
      <c r="J31" s="627"/>
      <c r="K31" s="627"/>
      <c r="L31" s="627"/>
      <c r="M31" s="627"/>
      <c r="N31" s="627"/>
      <c r="O31" s="627"/>
      <c r="P31" s="627"/>
      <c r="Q31" s="628"/>
      <c r="R31" s="629">
        <v>354024</v>
      </c>
      <c r="S31" s="630"/>
      <c r="T31" s="630"/>
      <c r="U31" s="630"/>
      <c r="V31" s="630"/>
      <c r="W31" s="630"/>
      <c r="X31" s="630"/>
      <c r="Y31" s="631"/>
      <c r="Z31" s="632">
        <v>0.6</v>
      </c>
      <c r="AA31" s="632"/>
      <c r="AB31" s="632"/>
      <c r="AC31" s="632"/>
      <c r="AD31" s="633" t="s">
        <v>127</v>
      </c>
      <c r="AE31" s="633"/>
      <c r="AF31" s="633"/>
      <c r="AG31" s="633"/>
      <c r="AH31" s="633"/>
      <c r="AI31" s="633"/>
      <c r="AJ31" s="633"/>
      <c r="AK31" s="633"/>
      <c r="AL31" s="634" t="s">
        <v>127</v>
      </c>
      <c r="AM31" s="635"/>
      <c r="AN31" s="635"/>
      <c r="AO31" s="636"/>
      <c r="AP31" s="689" t="s">
        <v>301</v>
      </c>
      <c r="AQ31" s="690"/>
      <c r="AR31" s="690"/>
      <c r="AS31" s="690"/>
      <c r="AT31" s="695" t="s">
        <v>302</v>
      </c>
      <c r="AU31" s="360"/>
      <c r="AV31" s="360"/>
      <c r="AW31" s="360"/>
      <c r="AX31" s="615" t="s">
        <v>185</v>
      </c>
      <c r="AY31" s="616"/>
      <c r="AZ31" s="616"/>
      <c r="BA31" s="616"/>
      <c r="BB31" s="616"/>
      <c r="BC31" s="616"/>
      <c r="BD31" s="616"/>
      <c r="BE31" s="616"/>
      <c r="BF31" s="617"/>
      <c r="BG31" s="688">
        <v>99.3</v>
      </c>
      <c r="BH31" s="684"/>
      <c r="BI31" s="684"/>
      <c r="BJ31" s="684"/>
      <c r="BK31" s="684"/>
      <c r="BL31" s="684"/>
      <c r="BM31" s="624">
        <v>97.8</v>
      </c>
      <c r="BN31" s="684"/>
      <c r="BO31" s="684"/>
      <c r="BP31" s="684"/>
      <c r="BQ31" s="685"/>
      <c r="BR31" s="688">
        <v>99</v>
      </c>
      <c r="BS31" s="684"/>
      <c r="BT31" s="684"/>
      <c r="BU31" s="684"/>
      <c r="BV31" s="684"/>
      <c r="BW31" s="684"/>
      <c r="BX31" s="624">
        <v>97.4</v>
      </c>
      <c r="BY31" s="684"/>
      <c r="BZ31" s="684"/>
      <c r="CA31" s="684"/>
      <c r="CB31" s="685"/>
      <c r="CD31" s="680"/>
      <c r="CE31" s="681"/>
      <c r="CF31" s="644" t="s">
        <v>303</v>
      </c>
      <c r="CG31" s="645"/>
      <c r="CH31" s="645"/>
      <c r="CI31" s="645"/>
      <c r="CJ31" s="645"/>
      <c r="CK31" s="645"/>
      <c r="CL31" s="645"/>
      <c r="CM31" s="645"/>
      <c r="CN31" s="645"/>
      <c r="CO31" s="645"/>
      <c r="CP31" s="645"/>
      <c r="CQ31" s="646"/>
      <c r="CR31" s="629">
        <v>178743</v>
      </c>
      <c r="CS31" s="663"/>
      <c r="CT31" s="663"/>
      <c r="CU31" s="663"/>
      <c r="CV31" s="663"/>
      <c r="CW31" s="663"/>
      <c r="CX31" s="663"/>
      <c r="CY31" s="664"/>
      <c r="CZ31" s="634">
        <v>0.3</v>
      </c>
      <c r="DA31" s="665"/>
      <c r="DB31" s="665"/>
      <c r="DC31" s="671"/>
      <c r="DD31" s="638">
        <v>177693</v>
      </c>
      <c r="DE31" s="663"/>
      <c r="DF31" s="663"/>
      <c r="DG31" s="663"/>
      <c r="DH31" s="663"/>
      <c r="DI31" s="663"/>
      <c r="DJ31" s="663"/>
      <c r="DK31" s="664"/>
      <c r="DL31" s="638">
        <v>177693</v>
      </c>
      <c r="DM31" s="663"/>
      <c r="DN31" s="663"/>
      <c r="DO31" s="663"/>
      <c r="DP31" s="663"/>
      <c r="DQ31" s="663"/>
      <c r="DR31" s="663"/>
      <c r="DS31" s="663"/>
      <c r="DT31" s="663"/>
      <c r="DU31" s="663"/>
      <c r="DV31" s="664"/>
      <c r="DW31" s="634">
        <v>0.6</v>
      </c>
      <c r="DX31" s="665"/>
      <c r="DY31" s="665"/>
      <c r="DZ31" s="665"/>
      <c r="EA31" s="665"/>
      <c r="EB31" s="665"/>
      <c r="EC31" s="666"/>
    </row>
    <row r="32" spans="2:133" ht="11.25" customHeight="1" x14ac:dyDescent="0.15">
      <c r="B32" s="626" t="s">
        <v>304</v>
      </c>
      <c r="C32" s="627"/>
      <c r="D32" s="627"/>
      <c r="E32" s="627"/>
      <c r="F32" s="627"/>
      <c r="G32" s="627"/>
      <c r="H32" s="627"/>
      <c r="I32" s="627"/>
      <c r="J32" s="627"/>
      <c r="K32" s="627"/>
      <c r="L32" s="627"/>
      <c r="M32" s="627"/>
      <c r="N32" s="627"/>
      <c r="O32" s="627"/>
      <c r="P32" s="627"/>
      <c r="Q32" s="628"/>
      <c r="R32" s="629">
        <v>12810905</v>
      </c>
      <c r="S32" s="630"/>
      <c r="T32" s="630"/>
      <c r="U32" s="630"/>
      <c r="V32" s="630"/>
      <c r="W32" s="630"/>
      <c r="X32" s="630"/>
      <c r="Y32" s="631"/>
      <c r="Z32" s="632">
        <v>21.5</v>
      </c>
      <c r="AA32" s="632"/>
      <c r="AB32" s="632"/>
      <c r="AC32" s="632"/>
      <c r="AD32" s="633" t="s">
        <v>127</v>
      </c>
      <c r="AE32" s="633"/>
      <c r="AF32" s="633"/>
      <c r="AG32" s="633"/>
      <c r="AH32" s="633"/>
      <c r="AI32" s="633"/>
      <c r="AJ32" s="633"/>
      <c r="AK32" s="633"/>
      <c r="AL32" s="634" t="s">
        <v>605</v>
      </c>
      <c r="AM32" s="635"/>
      <c r="AN32" s="635"/>
      <c r="AO32" s="636"/>
      <c r="AP32" s="691"/>
      <c r="AQ32" s="692"/>
      <c r="AR32" s="692"/>
      <c r="AS32" s="692"/>
      <c r="AT32" s="696"/>
      <c r="AU32" s="361" t="s">
        <v>305</v>
      </c>
      <c r="AV32" s="361"/>
      <c r="AW32" s="361"/>
      <c r="AX32" s="626" t="s">
        <v>306</v>
      </c>
      <c r="AY32" s="627"/>
      <c r="AZ32" s="627"/>
      <c r="BA32" s="627"/>
      <c r="BB32" s="627"/>
      <c r="BC32" s="627"/>
      <c r="BD32" s="627"/>
      <c r="BE32" s="627"/>
      <c r="BF32" s="628"/>
      <c r="BG32" s="698">
        <v>99.2</v>
      </c>
      <c r="BH32" s="663"/>
      <c r="BI32" s="663"/>
      <c r="BJ32" s="663"/>
      <c r="BK32" s="663"/>
      <c r="BL32" s="663"/>
      <c r="BM32" s="635">
        <v>97.6</v>
      </c>
      <c r="BN32" s="686"/>
      <c r="BO32" s="686"/>
      <c r="BP32" s="686"/>
      <c r="BQ32" s="687"/>
      <c r="BR32" s="698">
        <v>99</v>
      </c>
      <c r="BS32" s="663"/>
      <c r="BT32" s="663"/>
      <c r="BU32" s="663"/>
      <c r="BV32" s="663"/>
      <c r="BW32" s="663"/>
      <c r="BX32" s="635">
        <v>97.2</v>
      </c>
      <c r="BY32" s="686"/>
      <c r="BZ32" s="686"/>
      <c r="CA32" s="686"/>
      <c r="CB32" s="687"/>
      <c r="CD32" s="682"/>
      <c r="CE32" s="683"/>
      <c r="CF32" s="644" t="s">
        <v>307</v>
      </c>
      <c r="CG32" s="645"/>
      <c r="CH32" s="645"/>
      <c r="CI32" s="645"/>
      <c r="CJ32" s="645"/>
      <c r="CK32" s="645"/>
      <c r="CL32" s="645"/>
      <c r="CM32" s="645"/>
      <c r="CN32" s="645"/>
      <c r="CO32" s="645"/>
      <c r="CP32" s="645"/>
      <c r="CQ32" s="646"/>
      <c r="CR32" s="629">
        <v>13</v>
      </c>
      <c r="CS32" s="630"/>
      <c r="CT32" s="630"/>
      <c r="CU32" s="630"/>
      <c r="CV32" s="630"/>
      <c r="CW32" s="630"/>
      <c r="CX32" s="630"/>
      <c r="CY32" s="631"/>
      <c r="CZ32" s="634">
        <v>0</v>
      </c>
      <c r="DA32" s="665"/>
      <c r="DB32" s="665"/>
      <c r="DC32" s="671"/>
      <c r="DD32" s="638">
        <v>13</v>
      </c>
      <c r="DE32" s="630"/>
      <c r="DF32" s="630"/>
      <c r="DG32" s="630"/>
      <c r="DH32" s="630"/>
      <c r="DI32" s="630"/>
      <c r="DJ32" s="630"/>
      <c r="DK32" s="631"/>
      <c r="DL32" s="638">
        <v>13</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308</v>
      </c>
      <c r="C33" s="668"/>
      <c r="D33" s="668"/>
      <c r="E33" s="668"/>
      <c r="F33" s="668"/>
      <c r="G33" s="668"/>
      <c r="H33" s="668"/>
      <c r="I33" s="668"/>
      <c r="J33" s="668"/>
      <c r="K33" s="668"/>
      <c r="L33" s="668"/>
      <c r="M33" s="668"/>
      <c r="N33" s="668"/>
      <c r="O33" s="668"/>
      <c r="P33" s="668"/>
      <c r="Q33" s="669"/>
      <c r="R33" s="629" t="s">
        <v>127</v>
      </c>
      <c r="S33" s="630"/>
      <c r="T33" s="630"/>
      <c r="U33" s="630"/>
      <c r="V33" s="630"/>
      <c r="W33" s="630"/>
      <c r="X33" s="630"/>
      <c r="Y33" s="631"/>
      <c r="Z33" s="632" t="s">
        <v>127</v>
      </c>
      <c r="AA33" s="632"/>
      <c r="AB33" s="632"/>
      <c r="AC33" s="632"/>
      <c r="AD33" s="633" t="s">
        <v>127</v>
      </c>
      <c r="AE33" s="633"/>
      <c r="AF33" s="633"/>
      <c r="AG33" s="633"/>
      <c r="AH33" s="633"/>
      <c r="AI33" s="633"/>
      <c r="AJ33" s="633"/>
      <c r="AK33" s="633"/>
      <c r="AL33" s="634" t="s">
        <v>127</v>
      </c>
      <c r="AM33" s="635"/>
      <c r="AN33" s="635"/>
      <c r="AO33" s="636"/>
      <c r="AP33" s="693"/>
      <c r="AQ33" s="694"/>
      <c r="AR33" s="694"/>
      <c r="AS33" s="694"/>
      <c r="AT33" s="697"/>
      <c r="AU33" s="362"/>
      <c r="AV33" s="362"/>
      <c r="AW33" s="362"/>
      <c r="AX33" s="673" t="s">
        <v>309</v>
      </c>
      <c r="AY33" s="674"/>
      <c r="AZ33" s="674"/>
      <c r="BA33" s="674"/>
      <c r="BB33" s="674"/>
      <c r="BC33" s="674"/>
      <c r="BD33" s="674"/>
      <c r="BE33" s="674"/>
      <c r="BF33" s="675"/>
      <c r="BG33" s="699">
        <v>99.3</v>
      </c>
      <c r="BH33" s="700"/>
      <c r="BI33" s="700"/>
      <c r="BJ33" s="700"/>
      <c r="BK33" s="700"/>
      <c r="BL33" s="700"/>
      <c r="BM33" s="701">
        <v>97.7</v>
      </c>
      <c r="BN33" s="700"/>
      <c r="BO33" s="700"/>
      <c r="BP33" s="700"/>
      <c r="BQ33" s="702"/>
      <c r="BR33" s="699">
        <v>98.9</v>
      </c>
      <c r="BS33" s="700"/>
      <c r="BT33" s="700"/>
      <c r="BU33" s="700"/>
      <c r="BV33" s="700"/>
      <c r="BW33" s="700"/>
      <c r="BX33" s="701">
        <v>97.4</v>
      </c>
      <c r="BY33" s="700"/>
      <c r="BZ33" s="700"/>
      <c r="CA33" s="700"/>
      <c r="CB33" s="702"/>
      <c r="CD33" s="644" t="s">
        <v>310</v>
      </c>
      <c r="CE33" s="645"/>
      <c r="CF33" s="645"/>
      <c r="CG33" s="645"/>
      <c r="CH33" s="645"/>
      <c r="CI33" s="645"/>
      <c r="CJ33" s="645"/>
      <c r="CK33" s="645"/>
      <c r="CL33" s="645"/>
      <c r="CM33" s="645"/>
      <c r="CN33" s="645"/>
      <c r="CO33" s="645"/>
      <c r="CP33" s="645"/>
      <c r="CQ33" s="646"/>
      <c r="CR33" s="629">
        <v>23853655</v>
      </c>
      <c r="CS33" s="663"/>
      <c r="CT33" s="663"/>
      <c r="CU33" s="663"/>
      <c r="CV33" s="663"/>
      <c r="CW33" s="663"/>
      <c r="CX33" s="663"/>
      <c r="CY33" s="664"/>
      <c r="CZ33" s="634">
        <v>40.9</v>
      </c>
      <c r="DA33" s="665"/>
      <c r="DB33" s="665"/>
      <c r="DC33" s="671"/>
      <c r="DD33" s="638">
        <v>19142480</v>
      </c>
      <c r="DE33" s="663"/>
      <c r="DF33" s="663"/>
      <c r="DG33" s="663"/>
      <c r="DH33" s="663"/>
      <c r="DI33" s="663"/>
      <c r="DJ33" s="663"/>
      <c r="DK33" s="664"/>
      <c r="DL33" s="638">
        <v>9145222</v>
      </c>
      <c r="DM33" s="663"/>
      <c r="DN33" s="663"/>
      <c r="DO33" s="663"/>
      <c r="DP33" s="663"/>
      <c r="DQ33" s="663"/>
      <c r="DR33" s="663"/>
      <c r="DS33" s="663"/>
      <c r="DT33" s="663"/>
      <c r="DU33" s="663"/>
      <c r="DV33" s="664"/>
      <c r="DW33" s="634">
        <v>31.9</v>
      </c>
      <c r="DX33" s="665"/>
      <c r="DY33" s="665"/>
      <c r="DZ33" s="665"/>
      <c r="EA33" s="665"/>
      <c r="EB33" s="665"/>
      <c r="EC33" s="666"/>
    </row>
    <row r="34" spans="2:133" ht="11.25" customHeight="1" x14ac:dyDescent="0.15">
      <c r="B34" s="626" t="s">
        <v>311</v>
      </c>
      <c r="C34" s="627"/>
      <c r="D34" s="627"/>
      <c r="E34" s="627"/>
      <c r="F34" s="627"/>
      <c r="G34" s="627"/>
      <c r="H34" s="627"/>
      <c r="I34" s="627"/>
      <c r="J34" s="627"/>
      <c r="K34" s="627"/>
      <c r="L34" s="627"/>
      <c r="M34" s="627"/>
      <c r="N34" s="627"/>
      <c r="O34" s="627"/>
      <c r="P34" s="627"/>
      <c r="Q34" s="628"/>
      <c r="R34" s="629">
        <v>3207755</v>
      </c>
      <c r="S34" s="630"/>
      <c r="T34" s="630"/>
      <c r="U34" s="630"/>
      <c r="V34" s="630"/>
      <c r="W34" s="630"/>
      <c r="X34" s="630"/>
      <c r="Y34" s="631"/>
      <c r="Z34" s="632">
        <v>5.4</v>
      </c>
      <c r="AA34" s="632"/>
      <c r="AB34" s="632"/>
      <c r="AC34" s="632"/>
      <c r="AD34" s="633" t="s">
        <v>605</v>
      </c>
      <c r="AE34" s="633"/>
      <c r="AF34" s="633"/>
      <c r="AG34" s="633"/>
      <c r="AH34" s="633"/>
      <c r="AI34" s="633"/>
      <c r="AJ34" s="633"/>
      <c r="AK34" s="633"/>
      <c r="AL34" s="634" t="s">
        <v>127</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312</v>
      </c>
      <c r="CE34" s="645"/>
      <c r="CF34" s="645"/>
      <c r="CG34" s="645"/>
      <c r="CH34" s="645"/>
      <c r="CI34" s="645"/>
      <c r="CJ34" s="645"/>
      <c r="CK34" s="645"/>
      <c r="CL34" s="645"/>
      <c r="CM34" s="645"/>
      <c r="CN34" s="645"/>
      <c r="CO34" s="645"/>
      <c r="CP34" s="645"/>
      <c r="CQ34" s="646"/>
      <c r="CR34" s="629">
        <v>7650433</v>
      </c>
      <c r="CS34" s="630"/>
      <c r="CT34" s="630"/>
      <c r="CU34" s="630"/>
      <c r="CV34" s="630"/>
      <c r="CW34" s="630"/>
      <c r="CX34" s="630"/>
      <c r="CY34" s="631"/>
      <c r="CZ34" s="634">
        <v>13.1</v>
      </c>
      <c r="DA34" s="665"/>
      <c r="DB34" s="665"/>
      <c r="DC34" s="671"/>
      <c r="DD34" s="638">
        <v>5342987</v>
      </c>
      <c r="DE34" s="630"/>
      <c r="DF34" s="630"/>
      <c r="DG34" s="630"/>
      <c r="DH34" s="630"/>
      <c r="DI34" s="630"/>
      <c r="DJ34" s="630"/>
      <c r="DK34" s="631"/>
      <c r="DL34" s="638">
        <v>3537795</v>
      </c>
      <c r="DM34" s="630"/>
      <c r="DN34" s="630"/>
      <c r="DO34" s="630"/>
      <c r="DP34" s="630"/>
      <c r="DQ34" s="630"/>
      <c r="DR34" s="630"/>
      <c r="DS34" s="630"/>
      <c r="DT34" s="630"/>
      <c r="DU34" s="630"/>
      <c r="DV34" s="631"/>
      <c r="DW34" s="634">
        <v>12.3</v>
      </c>
      <c r="DX34" s="665"/>
      <c r="DY34" s="665"/>
      <c r="DZ34" s="665"/>
      <c r="EA34" s="665"/>
      <c r="EB34" s="665"/>
      <c r="EC34" s="666"/>
    </row>
    <row r="35" spans="2:133" ht="11.25" customHeight="1" x14ac:dyDescent="0.15">
      <c r="B35" s="626" t="s">
        <v>313</v>
      </c>
      <c r="C35" s="627"/>
      <c r="D35" s="627"/>
      <c r="E35" s="627"/>
      <c r="F35" s="627"/>
      <c r="G35" s="627"/>
      <c r="H35" s="627"/>
      <c r="I35" s="627"/>
      <c r="J35" s="627"/>
      <c r="K35" s="627"/>
      <c r="L35" s="627"/>
      <c r="M35" s="627"/>
      <c r="N35" s="627"/>
      <c r="O35" s="627"/>
      <c r="P35" s="627"/>
      <c r="Q35" s="628"/>
      <c r="R35" s="629">
        <v>201528</v>
      </c>
      <c r="S35" s="630"/>
      <c r="T35" s="630"/>
      <c r="U35" s="630"/>
      <c r="V35" s="630"/>
      <c r="W35" s="630"/>
      <c r="X35" s="630"/>
      <c r="Y35" s="631"/>
      <c r="Z35" s="632">
        <v>0.3</v>
      </c>
      <c r="AA35" s="632"/>
      <c r="AB35" s="632"/>
      <c r="AC35" s="632"/>
      <c r="AD35" s="633">
        <v>85684</v>
      </c>
      <c r="AE35" s="633"/>
      <c r="AF35" s="633"/>
      <c r="AG35" s="633"/>
      <c r="AH35" s="633"/>
      <c r="AI35" s="633"/>
      <c r="AJ35" s="633"/>
      <c r="AK35" s="633"/>
      <c r="AL35" s="634">
        <v>0.3</v>
      </c>
      <c r="AM35" s="635"/>
      <c r="AN35" s="635"/>
      <c r="AO35" s="636"/>
      <c r="AP35" s="218"/>
      <c r="AQ35" s="608" t="s">
        <v>314</v>
      </c>
      <c r="AR35" s="609"/>
      <c r="AS35" s="609"/>
      <c r="AT35" s="609"/>
      <c r="AU35" s="609"/>
      <c r="AV35" s="609"/>
      <c r="AW35" s="609"/>
      <c r="AX35" s="609"/>
      <c r="AY35" s="609"/>
      <c r="AZ35" s="609"/>
      <c r="BA35" s="609"/>
      <c r="BB35" s="609"/>
      <c r="BC35" s="609"/>
      <c r="BD35" s="609"/>
      <c r="BE35" s="609"/>
      <c r="BF35" s="610"/>
      <c r="BG35" s="608" t="s">
        <v>315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316</v>
      </c>
      <c r="CE35" s="645"/>
      <c r="CF35" s="645"/>
      <c r="CG35" s="645"/>
      <c r="CH35" s="645"/>
      <c r="CI35" s="645"/>
      <c r="CJ35" s="645"/>
      <c r="CK35" s="645"/>
      <c r="CL35" s="645"/>
      <c r="CM35" s="645"/>
      <c r="CN35" s="645"/>
      <c r="CO35" s="645"/>
      <c r="CP35" s="645"/>
      <c r="CQ35" s="646"/>
      <c r="CR35" s="629">
        <v>224441</v>
      </c>
      <c r="CS35" s="663"/>
      <c r="CT35" s="663"/>
      <c r="CU35" s="663"/>
      <c r="CV35" s="663"/>
      <c r="CW35" s="663"/>
      <c r="CX35" s="663"/>
      <c r="CY35" s="664"/>
      <c r="CZ35" s="634">
        <v>0.4</v>
      </c>
      <c r="DA35" s="665"/>
      <c r="DB35" s="665"/>
      <c r="DC35" s="671"/>
      <c r="DD35" s="638">
        <v>148919</v>
      </c>
      <c r="DE35" s="663"/>
      <c r="DF35" s="663"/>
      <c r="DG35" s="663"/>
      <c r="DH35" s="663"/>
      <c r="DI35" s="663"/>
      <c r="DJ35" s="663"/>
      <c r="DK35" s="664"/>
      <c r="DL35" s="638">
        <v>139997</v>
      </c>
      <c r="DM35" s="663"/>
      <c r="DN35" s="663"/>
      <c r="DO35" s="663"/>
      <c r="DP35" s="663"/>
      <c r="DQ35" s="663"/>
      <c r="DR35" s="663"/>
      <c r="DS35" s="663"/>
      <c r="DT35" s="663"/>
      <c r="DU35" s="663"/>
      <c r="DV35" s="664"/>
      <c r="DW35" s="634">
        <v>0.5</v>
      </c>
      <c r="DX35" s="665"/>
      <c r="DY35" s="665"/>
      <c r="DZ35" s="665"/>
      <c r="EA35" s="665"/>
      <c r="EB35" s="665"/>
      <c r="EC35" s="666"/>
    </row>
    <row r="36" spans="2:133" ht="11.25" customHeight="1" x14ac:dyDescent="0.15">
      <c r="B36" s="626" t="s">
        <v>317</v>
      </c>
      <c r="C36" s="627"/>
      <c r="D36" s="627"/>
      <c r="E36" s="627"/>
      <c r="F36" s="627"/>
      <c r="G36" s="627"/>
      <c r="H36" s="627"/>
      <c r="I36" s="627"/>
      <c r="J36" s="627"/>
      <c r="K36" s="627"/>
      <c r="L36" s="627"/>
      <c r="M36" s="627"/>
      <c r="N36" s="627"/>
      <c r="O36" s="627"/>
      <c r="P36" s="627"/>
      <c r="Q36" s="628"/>
      <c r="R36" s="629">
        <v>163605</v>
      </c>
      <c r="S36" s="630"/>
      <c r="T36" s="630"/>
      <c r="U36" s="630"/>
      <c r="V36" s="630"/>
      <c r="W36" s="630"/>
      <c r="X36" s="630"/>
      <c r="Y36" s="631"/>
      <c r="Z36" s="632">
        <v>0.3</v>
      </c>
      <c r="AA36" s="632"/>
      <c r="AB36" s="632"/>
      <c r="AC36" s="632"/>
      <c r="AD36" s="633" t="s">
        <v>127</v>
      </c>
      <c r="AE36" s="633"/>
      <c r="AF36" s="633"/>
      <c r="AG36" s="633"/>
      <c r="AH36" s="633"/>
      <c r="AI36" s="633"/>
      <c r="AJ36" s="633"/>
      <c r="AK36" s="633"/>
      <c r="AL36" s="634" t="s">
        <v>127</v>
      </c>
      <c r="AM36" s="635"/>
      <c r="AN36" s="635"/>
      <c r="AO36" s="636"/>
      <c r="AP36" s="218"/>
      <c r="AQ36" s="703" t="s">
        <v>318</v>
      </c>
      <c r="AR36" s="704"/>
      <c r="AS36" s="704"/>
      <c r="AT36" s="704"/>
      <c r="AU36" s="704"/>
      <c r="AV36" s="704"/>
      <c r="AW36" s="704"/>
      <c r="AX36" s="704"/>
      <c r="AY36" s="705"/>
      <c r="AZ36" s="618">
        <v>5140466</v>
      </c>
      <c r="BA36" s="619"/>
      <c r="BB36" s="619"/>
      <c r="BC36" s="619"/>
      <c r="BD36" s="619"/>
      <c r="BE36" s="619"/>
      <c r="BF36" s="706"/>
      <c r="BG36" s="640" t="s">
        <v>319</v>
      </c>
      <c r="BH36" s="641"/>
      <c r="BI36" s="641"/>
      <c r="BJ36" s="641"/>
      <c r="BK36" s="641"/>
      <c r="BL36" s="641"/>
      <c r="BM36" s="641"/>
      <c r="BN36" s="641"/>
      <c r="BO36" s="641"/>
      <c r="BP36" s="641"/>
      <c r="BQ36" s="641"/>
      <c r="BR36" s="641"/>
      <c r="BS36" s="641"/>
      <c r="BT36" s="641"/>
      <c r="BU36" s="642"/>
      <c r="BV36" s="618">
        <v>724821</v>
      </c>
      <c r="BW36" s="619"/>
      <c r="BX36" s="619"/>
      <c r="BY36" s="619"/>
      <c r="BZ36" s="619"/>
      <c r="CA36" s="619"/>
      <c r="CB36" s="706"/>
      <c r="CD36" s="644" t="s">
        <v>320</v>
      </c>
      <c r="CE36" s="645"/>
      <c r="CF36" s="645"/>
      <c r="CG36" s="645"/>
      <c r="CH36" s="645"/>
      <c r="CI36" s="645"/>
      <c r="CJ36" s="645"/>
      <c r="CK36" s="645"/>
      <c r="CL36" s="645"/>
      <c r="CM36" s="645"/>
      <c r="CN36" s="645"/>
      <c r="CO36" s="645"/>
      <c r="CP36" s="645"/>
      <c r="CQ36" s="646"/>
      <c r="CR36" s="629">
        <v>8520592</v>
      </c>
      <c r="CS36" s="630"/>
      <c r="CT36" s="630"/>
      <c r="CU36" s="630"/>
      <c r="CV36" s="630"/>
      <c r="CW36" s="630"/>
      <c r="CX36" s="630"/>
      <c r="CY36" s="631"/>
      <c r="CZ36" s="634">
        <v>14.6</v>
      </c>
      <c r="DA36" s="665"/>
      <c r="DB36" s="665"/>
      <c r="DC36" s="671"/>
      <c r="DD36" s="638">
        <v>7402935</v>
      </c>
      <c r="DE36" s="630"/>
      <c r="DF36" s="630"/>
      <c r="DG36" s="630"/>
      <c r="DH36" s="630"/>
      <c r="DI36" s="630"/>
      <c r="DJ36" s="630"/>
      <c r="DK36" s="631"/>
      <c r="DL36" s="638">
        <v>2475260</v>
      </c>
      <c r="DM36" s="630"/>
      <c r="DN36" s="630"/>
      <c r="DO36" s="630"/>
      <c r="DP36" s="630"/>
      <c r="DQ36" s="630"/>
      <c r="DR36" s="630"/>
      <c r="DS36" s="630"/>
      <c r="DT36" s="630"/>
      <c r="DU36" s="630"/>
      <c r="DV36" s="631"/>
      <c r="DW36" s="634">
        <v>8.6</v>
      </c>
      <c r="DX36" s="665"/>
      <c r="DY36" s="665"/>
      <c r="DZ36" s="665"/>
      <c r="EA36" s="665"/>
      <c r="EB36" s="665"/>
      <c r="EC36" s="666"/>
    </row>
    <row r="37" spans="2:133" ht="11.25" customHeight="1" x14ac:dyDescent="0.15">
      <c r="B37" s="626" t="s">
        <v>321</v>
      </c>
      <c r="C37" s="627"/>
      <c r="D37" s="627"/>
      <c r="E37" s="627"/>
      <c r="F37" s="627"/>
      <c r="G37" s="627"/>
      <c r="H37" s="627"/>
      <c r="I37" s="627"/>
      <c r="J37" s="627"/>
      <c r="K37" s="627"/>
      <c r="L37" s="627"/>
      <c r="M37" s="627"/>
      <c r="N37" s="627"/>
      <c r="O37" s="627"/>
      <c r="P37" s="627"/>
      <c r="Q37" s="628"/>
      <c r="R37" s="629">
        <v>1944854</v>
      </c>
      <c r="S37" s="630"/>
      <c r="T37" s="630"/>
      <c r="U37" s="630"/>
      <c r="V37" s="630"/>
      <c r="W37" s="630"/>
      <c r="X37" s="630"/>
      <c r="Y37" s="631"/>
      <c r="Z37" s="632">
        <v>3.3</v>
      </c>
      <c r="AA37" s="632"/>
      <c r="AB37" s="632"/>
      <c r="AC37" s="632"/>
      <c r="AD37" s="633" t="s">
        <v>127</v>
      </c>
      <c r="AE37" s="633"/>
      <c r="AF37" s="633"/>
      <c r="AG37" s="633"/>
      <c r="AH37" s="633"/>
      <c r="AI37" s="633"/>
      <c r="AJ37" s="633"/>
      <c r="AK37" s="633"/>
      <c r="AL37" s="634" t="s">
        <v>127</v>
      </c>
      <c r="AM37" s="635"/>
      <c r="AN37" s="635"/>
      <c r="AO37" s="636"/>
      <c r="AQ37" s="707" t="s">
        <v>322</v>
      </c>
      <c r="AR37" s="708"/>
      <c r="AS37" s="708"/>
      <c r="AT37" s="708"/>
      <c r="AU37" s="708"/>
      <c r="AV37" s="708"/>
      <c r="AW37" s="708"/>
      <c r="AX37" s="708"/>
      <c r="AY37" s="709"/>
      <c r="AZ37" s="629">
        <v>873603</v>
      </c>
      <c r="BA37" s="630"/>
      <c r="BB37" s="630"/>
      <c r="BC37" s="630"/>
      <c r="BD37" s="663"/>
      <c r="BE37" s="663"/>
      <c r="BF37" s="687"/>
      <c r="BG37" s="644" t="s">
        <v>323</v>
      </c>
      <c r="BH37" s="645"/>
      <c r="BI37" s="645"/>
      <c r="BJ37" s="645"/>
      <c r="BK37" s="645"/>
      <c r="BL37" s="645"/>
      <c r="BM37" s="645"/>
      <c r="BN37" s="645"/>
      <c r="BO37" s="645"/>
      <c r="BP37" s="645"/>
      <c r="BQ37" s="645"/>
      <c r="BR37" s="645"/>
      <c r="BS37" s="645"/>
      <c r="BT37" s="645"/>
      <c r="BU37" s="646"/>
      <c r="BV37" s="629">
        <v>442064</v>
      </c>
      <c r="BW37" s="630"/>
      <c r="BX37" s="630"/>
      <c r="BY37" s="630"/>
      <c r="BZ37" s="630"/>
      <c r="CA37" s="630"/>
      <c r="CB37" s="639"/>
      <c r="CD37" s="644" t="s">
        <v>610</v>
      </c>
      <c r="CE37" s="645"/>
      <c r="CF37" s="645"/>
      <c r="CG37" s="645"/>
      <c r="CH37" s="645"/>
      <c r="CI37" s="645"/>
      <c r="CJ37" s="645"/>
      <c r="CK37" s="645"/>
      <c r="CL37" s="645"/>
      <c r="CM37" s="645"/>
      <c r="CN37" s="645"/>
      <c r="CO37" s="645"/>
      <c r="CP37" s="645"/>
      <c r="CQ37" s="646"/>
      <c r="CR37" s="629">
        <v>1167638</v>
      </c>
      <c r="CS37" s="663"/>
      <c r="CT37" s="663"/>
      <c r="CU37" s="663"/>
      <c r="CV37" s="663"/>
      <c r="CW37" s="663"/>
      <c r="CX37" s="663"/>
      <c r="CY37" s="664"/>
      <c r="CZ37" s="634">
        <v>2</v>
      </c>
      <c r="DA37" s="665"/>
      <c r="DB37" s="665"/>
      <c r="DC37" s="671"/>
      <c r="DD37" s="638">
        <v>749400</v>
      </c>
      <c r="DE37" s="663"/>
      <c r="DF37" s="663"/>
      <c r="DG37" s="663"/>
      <c r="DH37" s="663"/>
      <c r="DI37" s="663"/>
      <c r="DJ37" s="663"/>
      <c r="DK37" s="664"/>
      <c r="DL37" s="638">
        <v>492839</v>
      </c>
      <c r="DM37" s="663"/>
      <c r="DN37" s="663"/>
      <c r="DO37" s="663"/>
      <c r="DP37" s="663"/>
      <c r="DQ37" s="663"/>
      <c r="DR37" s="663"/>
      <c r="DS37" s="663"/>
      <c r="DT37" s="663"/>
      <c r="DU37" s="663"/>
      <c r="DV37" s="664"/>
      <c r="DW37" s="634">
        <v>1.7</v>
      </c>
      <c r="DX37" s="665"/>
      <c r="DY37" s="665"/>
      <c r="DZ37" s="665"/>
      <c r="EA37" s="665"/>
      <c r="EB37" s="665"/>
      <c r="EC37" s="666"/>
    </row>
    <row r="38" spans="2:133" ht="11.25" customHeight="1" x14ac:dyDescent="0.15">
      <c r="B38" s="626" t="s">
        <v>324</v>
      </c>
      <c r="C38" s="627"/>
      <c r="D38" s="627"/>
      <c r="E38" s="627"/>
      <c r="F38" s="627"/>
      <c r="G38" s="627"/>
      <c r="H38" s="627"/>
      <c r="I38" s="627"/>
      <c r="J38" s="627"/>
      <c r="K38" s="627"/>
      <c r="L38" s="627"/>
      <c r="M38" s="627"/>
      <c r="N38" s="627"/>
      <c r="O38" s="627"/>
      <c r="P38" s="627"/>
      <c r="Q38" s="628"/>
      <c r="R38" s="629">
        <v>471421</v>
      </c>
      <c r="S38" s="630"/>
      <c r="T38" s="630"/>
      <c r="U38" s="630"/>
      <c r="V38" s="630"/>
      <c r="W38" s="630"/>
      <c r="X38" s="630"/>
      <c r="Y38" s="631"/>
      <c r="Z38" s="632">
        <v>0.8</v>
      </c>
      <c r="AA38" s="632"/>
      <c r="AB38" s="632"/>
      <c r="AC38" s="632"/>
      <c r="AD38" s="633" t="s">
        <v>127</v>
      </c>
      <c r="AE38" s="633"/>
      <c r="AF38" s="633"/>
      <c r="AG38" s="633"/>
      <c r="AH38" s="633"/>
      <c r="AI38" s="633"/>
      <c r="AJ38" s="633"/>
      <c r="AK38" s="633"/>
      <c r="AL38" s="634" t="s">
        <v>127</v>
      </c>
      <c r="AM38" s="635"/>
      <c r="AN38" s="635"/>
      <c r="AO38" s="636"/>
      <c r="AQ38" s="707" t="s">
        <v>325</v>
      </c>
      <c r="AR38" s="708"/>
      <c r="AS38" s="708"/>
      <c r="AT38" s="708"/>
      <c r="AU38" s="708"/>
      <c r="AV38" s="708"/>
      <c r="AW38" s="708"/>
      <c r="AX38" s="708"/>
      <c r="AY38" s="709"/>
      <c r="AZ38" s="629">
        <v>95680</v>
      </c>
      <c r="BA38" s="630"/>
      <c r="BB38" s="630"/>
      <c r="BC38" s="630"/>
      <c r="BD38" s="663"/>
      <c r="BE38" s="663"/>
      <c r="BF38" s="687"/>
      <c r="BG38" s="644" t="s">
        <v>326</v>
      </c>
      <c r="BH38" s="645"/>
      <c r="BI38" s="645"/>
      <c r="BJ38" s="645"/>
      <c r="BK38" s="645"/>
      <c r="BL38" s="645"/>
      <c r="BM38" s="645"/>
      <c r="BN38" s="645"/>
      <c r="BO38" s="645"/>
      <c r="BP38" s="645"/>
      <c r="BQ38" s="645"/>
      <c r="BR38" s="645"/>
      <c r="BS38" s="645"/>
      <c r="BT38" s="645"/>
      <c r="BU38" s="646"/>
      <c r="BV38" s="629">
        <v>14193</v>
      </c>
      <c r="BW38" s="630"/>
      <c r="BX38" s="630"/>
      <c r="BY38" s="630"/>
      <c r="BZ38" s="630"/>
      <c r="CA38" s="630"/>
      <c r="CB38" s="639"/>
      <c r="CD38" s="644" t="s">
        <v>611</v>
      </c>
      <c r="CE38" s="645"/>
      <c r="CF38" s="645"/>
      <c r="CG38" s="645"/>
      <c r="CH38" s="645"/>
      <c r="CI38" s="645"/>
      <c r="CJ38" s="645"/>
      <c r="CK38" s="645"/>
      <c r="CL38" s="645"/>
      <c r="CM38" s="645"/>
      <c r="CN38" s="645"/>
      <c r="CO38" s="645"/>
      <c r="CP38" s="645"/>
      <c r="CQ38" s="646"/>
      <c r="CR38" s="629">
        <v>4171183</v>
      </c>
      <c r="CS38" s="630"/>
      <c r="CT38" s="630"/>
      <c r="CU38" s="630"/>
      <c r="CV38" s="630"/>
      <c r="CW38" s="630"/>
      <c r="CX38" s="630"/>
      <c r="CY38" s="631"/>
      <c r="CZ38" s="634">
        <v>7.1</v>
      </c>
      <c r="DA38" s="665"/>
      <c r="DB38" s="665"/>
      <c r="DC38" s="671"/>
      <c r="DD38" s="638">
        <v>3344967</v>
      </c>
      <c r="DE38" s="630"/>
      <c r="DF38" s="630"/>
      <c r="DG38" s="630"/>
      <c r="DH38" s="630"/>
      <c r="DI38" s="630"/>
      <c r="DJ38" s="630"/>
      <c r="DK38" s="631"/>
      <c r="DL38" s="638">
        <v>2992170</v>
      </c>
      <c r="DM38" s="630"/>
      <c r="DN38" s="630"/>
      <c r="DO38" s="630"/>
      <c r="DP38" s="630"/>
      <c r="DQ38" s="630"/>
      <c r="DR38" s="630"/>
      <c r="DS38" s="630"/>
      <c r="DT38" s="630"/>
      <c r="DU38" s="630"/>
      <c r="DV38" s="631"/>
      <c r="DW38" s="634">
        <v>10.4</v>
      </c>
      <c r="DX38" s="665"/>
      <c r="DY38" s="665"/>
      <c r="DZ38" s="665"/>
      <c r="EA38" s="665"/>
      <c r="EB38" s="665"/>
      <c r="EC38" s="666"/>
    </row>
    <row r="39" spans="2:133" ht="11.25" customHeight="1" x14ac:dyDescent="0.15">
      <c r="B39" s="626" t="s">
        <v>327</v>
      </c>
      <c r="C39" s="627"/>
      <c r="D39" s="627"/>
      <c r="E39" s="627"/>
      <c r="F39" s="627"/>
      <c r="G39" s="627"/>
      <c r="H39" s="627"/>
      <c r="I39" s="627"/>
      <c r="J39" s="627"/>
      <c r="K39" s="627"/>
      <c r="L39" s="627"/>
      <c r="M39" s="627"/>
      <c r="N39" s="627"/>
      <c r="O39" s="627"/>
      <c r="P39" s="627"/>
      <c r="Q39" s="628"/>
      <c r="R39" s="629">
        <v>7513778</v>
      </c>
      <c r="S39" s="630"/>
      <c r="T39" s="630"/>
      <c r="U39" s="630"/>
      <c r="V39" s="630"/>
      <c r="W39" s="630"/>
      <c r="X39" s="630"/>
      <c r="Y39" s="631"/>
      <c r="Z39" s="632">
        <v>12.6</v>
      </c>
      <c r="AA39" s="632"/>
      <c r="AB39" s="632"/>
      <c r="AC39" s="632"/>
      <c r="AD39" s="633">
        <v>20514</v>
      </c>
      <c r="AE39" s="633"/>
      <c r="AF39" s="633"/>
      <c r="AG39" s="633"/>
      <c r="AH39" s="633"/>
      <c r="AI39" s="633"/>
      <c r="AJ39" s="633"/>
      <c r="AK39" s="633"/>
      <c r="AL39" s="634">
        <v>0.1</v>
      </c>
      <c r="AM39" s="635"/>
      <c r="AN39" s="635"/>
      <c r="AO39" s="636"/>
      <c r="AQ39" s="707" t="s">
        <v>328</v>
      </c>
      <c r="AR39" s="708"/>
      <c r="AS39" s="708"/>
      <c r="AT39" s="708"/>
      <c r="AU39" s="708"/>
      <c r="AV39" s="708"/>
      <c r="AW39" s="708"/>
      <c r="AX39" s="708"/>
      <c r="AY39" s="709"/>
      <c r="AZ39" s="629" t="s">
        <v>127</v>
      </c>
      <c r="BA39" s="630"/>
      <c r="BB39" s="630"/>
      <c r="BC39" s="630"/>
      <c r="BD39" s="663"/>
      <c r="BE39" s="663"/>
      <c r="BF39" s="687"/>
      <c r="BG39" s="644" t="s">
        <v>329</v>
      </c>
      <c r="BH39" s="645"/>
      <c r="BI39" s="645"/>
      <c r="BJ39" s="645"/>
      <c r="BK39" s="645"/>
      <c r="BL39" s="645"/>
      <c r="BM39" s="645"/>
      <c r="BN39" s="645"/>
      <c r="BO39" s="645"/>
      <c r="BP39" s="645"/>
      <c r="BQ39" s="645"/>
      <c r="BR39" s="645"/>
      <c r="BS39" s="645"/>
      <c r="BT39" s="645"/>
      <c r="BU39" s="646"/>
      <c r="BV39" s="629">
        <v>21623</v>
      </c>
      <c r="BW39" s="630"/>
      <c r="BX39" s="630"/>
      <c r="BY39" s="630"/>
      <c r="BZ39" s="630"/>
      <c r="CA39" s="630"/>
      <c r="CB39" s="639"/>
      <c r="CD39" s="644" t="s">
        <v>330</v>
      </c>
      <c r="CE39" s="645"/>
      <c r="CF39" s="645"/>
      <c r="CG39" s="645"/>
      <c r="CH39" s="645"/>
      <c r="CI39" s="645"/>
      <c r="CJ39" s="645"/>
      <c r="CK39" s="645"/>
      <c r="CL39" s="645"/>
      <c r="CM39" s="645"/>
      <c r="CN39" s="645"/>
      <c r="CO39" s="645"/>
      <c r="CP39" s="645"/>
      <c r="CQ39" s="646"/>
      <c r="CR39" s="629">
        <v>2992006</v>
      </c>
      <c r="CS39" s="663"/>
      <c r="CT39" s="663"/>
      <c r="CU39" s="663"/>
      <c r="CV39" s="663"/>
      <c r="CW39" s="663"/>
      <c r="CX39" s="663"/>
      <c r="CY39" s="664"/>
      <c r="CZ39" s="634">
        <v>5.0999999999999996</v>
      </c>
      <c r="DA39" s="665"/>
      <c r="DB39" s="665"/>
      <c r="DC39" s="671"/>
      <c r="DD39" s="638">
        <v>2902672</v>
      </c>
      <c r="DE39" s="663"/>
      <c r="DF39" s="663"/>
      <c r="DG39" s="663"/>
      <c r="DH39" s="663"/>
      <c r="DI39" s="663"/>
      <c r="DJ39" s="663"/>
      <c r="DK39" s="664"/>
      <c r="DL39" s="638" t="s">
        <v>127</v>
      </c>
      <c r="DM39" s="663"/>
      <c r="DN39" s="663"/>
      <c r="DO39" s="663"/>
      <c r="DP39" s="663"/>
      <c r="DQ39" s="663"/>
      <c r="DR39" s="663"/>
      <c r="DS39" s="663"/>
      <c r="DT39" s="663"/>
      <c r="DU39" s="663"/>
      <c r="DV39" s="664"/>
      <c r="DW39" s="634" t="s">
        <v>127</v>
      </c>
      <c r="DX39" s="665"/>
      <c r="DY39" s="665"/>
      <c r="DZ39" s="665"/>
      <c r="EA39" s="665"/>
      <c r="EB39" s="665"/>
      <c r="EC39" s="666"/>
    </row>
    <row r="40" spans="2:133" ht="11.25" customHeight="1" x14ac:dyDescent="0.15">
      <c r="B40" s="626" t="s">
        <v>331</v>
      </c>
      <c r="C40" s="627"/>
      <c r="D40" s="627"/>
      <c r="E40" s="627"/>
      <c r="F40" s="627"/>
      <c r="G40" s="627"/>
      <c r="H40" s="627"/>
      <c r="I40" s="627"/>
      <c r="J40" s="627"/>
      <c r="K40" s="627"/>
      <c r="L40" s="627"/>
      <c r="M40" s="627"/>
      <c r="N40" s="627"/>
      <c r="O40" s="627"/>
      <c r="P40" s="627"/>
      <c r="Q40" s="628"/>
      <c r="R40" s="629">
        <v>4886500</v>
      </c>
      <c r="S40" s="630"/>
      <c r="T40" s="630"/>
      <c r="U40" s="630"/>
      <c r="V40" s="630"/>
      <c r="W40" s="630"/>
      <c r="X40" s="630"/>
      <c r="Y40" s="631"/>
      <c r="Z40" s="632">
        <v>8.1999999999999993</v>
      </c>
      <c r="AA40" s="632"/>
      <c r="AB40" s="632"/>
      <c r="AC40" s="632"/>
      <c r="AD40" s="633" t="s">
        <v>127</v>
      </c>
      <c r="AE40" s="633"/>
      <c r="AF40" s="633"/>
      <c r="AG40" s="633"/>
      <c r="AH40" s="633"/>
      <c r="AI40" s="633"/>
      <c r="AJ40" s="633"/>
      <c r="AK40" s="633"/>
      <c r="AL40" s="634" t="s">
        <v>127</v>
      </c>
      <c r="AM40" s="635"/>
      <c r="AN40" s="635"/>
      <c r="AO40" s="636"/>
      <c r="AQ40" s="707" t="s">
        <v>332</v>
      </c>
      <c r="AR40" s="708"/>
      <c r="AS40" s="708"/>
      <c r="AT40" s="708"/>
      <c r="AU40" s="708"/>
      <c r="AV40" s="708"/>
      <c r="AW40" s="708"/>
      <c r="AX40" s="708"/>
      <c r="AY40" s="709"/>
      <c r="AZ40" s="629" t="s">
        <v>127</v>
      </c>
      <c r="BA40" s="630"/>
      <c r="BB40" s="630"/>
      <c r="BC40" s="630"/>
      <c r="BD40" s="663"/>
      <c r="BE40" s="663"/>
      <c r="BF40" s="687"/>
      <c r="BG40" s="710" t="s">
        <v>333</v>
      </c>
      <c r="BH40" s="711"/>
      <c r="BI40" s="711"/>
      <c r="BJ40" s="711"/>
      <c r="BK40" s="711"/>
      <c r="BL40" s="363"/>
      <c r="BM40" s="645" t="s">
        <v>334</v>
      </c>
      <c r="BN40" s="645"/>
      <c r="BO40" s="645"/>
      <c r="BP40" s="645"/>
      <c r="BQ40" s="645"/>
      <c r="BR40" s="645"/>
      <c r="BS40" s="645"/>
      <c r="BT40" s="645"/>
      <c r="BU40" s="646"/>
      <c r="BV40" s="629">
        <v>100</v>
      </c>
      <c r="BW40" s="630"/>
      <c r="BX40" s="630"/>
      <c r="BY40" s="630"/>
      <c r="BZ40" s="630"/>
      <c r="CA40" s="630"/>
      <c r="CB40" s="639"/>
      <c r="CD40" s="644" t="s">
        <v>335</v>
      </c>
      <c r="CE40" s="645"/>
      <c r="CF40" s="645"/>
      <c r="CG40" s="645"/>
      <c r="CH40" s="645"/>
      <c r="CI40" s="645"/>
      <c r="CJ40" s="645"/>
      <c r="CK40" s="645"/>
      <c r="CL40" s="645"/>
      <c r="CM40" s="645"/>
      <c r="CN40" s="645"/>
      <c r="CO40" s="645"/>
      <c r="CP40" s="645"/>
      <c r="CQ40" s="646"/>
      <c r="CR40" s="629">
        <v>295000</v>
      </c>
      <c r="CS40" s="630"/>
      <c r="CT40" s="630"/>
      <c r="CU40" s="630"/>
      <c r="CV40" s="630"/>
      <c r="CW40" s="630"/>
      <c r="CX40" s="630"/>
      <c r="CY40" s="631"/>
      <c r="CZ40" s="634">
        <v>0.5</v>
      </c>
      <c r="DA40" s="665"/>
      <c r="DB40" s="665"/>
      <c r="DC40" s="671"/>
      <c r="DD40" s="638" t="s">
        <v>127</v>
      </c>
      <c r="DE40" s="630"/>
      <c r="DF40" s="630"/>
      <c r="DG40" s="630"/>
      <c r="DH40" s="630"/>
      <c r="DI40" s="630"/>
      <c r="DJ40" s="630"/>
      <c r="DK40" s="631"/>
      <c r="DL40" s="638" t="s">
        <v>127</v>
      </c>
      <c r="DM40" s="630"/>
      <c r="DN40" s="630"/>
      <c r="DO40" s="630"/>
      <c r="DP40" s="630"/>
      <c r="DQ40" s="630"/>
      <c r="DR40" s="630"/>
      <c r="DS40" s="630"/>
      <c r="DT40" s="630"/>
      <c r="DU40" s="630"/>
      <c r="DV40" s="631"/>
      <c r="DW40" s="634" t="s">
        <v>127</v>
      </c>
      <c r="DX40" s="665"/>
      <c r="DY40" s="665"/>
      <c r="DZ40" s="665"/>
      <c r="EA40" s="665"/>
      <c r="EB40" s="665"/>
      <c r="EC40" s="666"/>
    </row>
    <row r="41" spans="2:133" ht="11.25" customHeight="1" x14ac:dyDescent="0.15">
      <c r="B41" s="626" t="s">
        <v>336</v>
      </c>
      <c r="C41" s="627"/>
      <c r="D41" s="627"/>
      <c r="E41" s="627"/>
      <c r="F41" s="627"/>
      <c r="G41" s="627"/>
      <c r="H41" s="627"/>
      <c r="I41" s="627"/>
      <c r="J41" s="627"/>
      <c r="K41" s="627"/>
      <c r="L41" s="627"/>
      <c r="M41" s="627"/>
      <c r="N41" s="627"/>
      <c r="O41" s="627"/>
      <c r="P41" s="627"/>
      <c r="Q41" s="628"/>
      <c r="R41" s="629" t="s">
        <v>605</v>
      </c>
      <c r="S41" s="630"/>
      <c r="T41" s="630"/>
      <c r="U41" s="630"/>
      <c r="V41" s="630"/>
      <c r="W41" s="630"/>
      <c r="X41" s="630"/>
      <c r="Y41" s="631"/>
      <c r="Z41" s="632" t="s">
        <v>127</v>
      </c>
      <c r="AA41" s="632"/>
      <c r="AB41" s="632"/>
      <c r="AC41" s="632"/>
      <c r="AD41" s="633" t="s">
        <v>127</v>
      </c>
      <c r="AE41" s="633"/>
      <c r="AF41" s="633"/>
      <c r="AG41" s="633"/>
      <c r="AH41" s="633"/>
      <c r="AI41" s="633"/>
      <c r="AJ41" s="633"/>
      <c r="AK41" s="633"/>
      <c r="AL41" s="634" t="s">
        <v>127</v>
      </c>
      <c r="AM41" s="635"/>
      <c r="AN41" s="635"/>
      <c r="AO41" s="636"/>
      <c r="AQ41" s="707" t="s">
        <v>337</v>
      </c>
      <c r="AR41" s="708"/>
      <c r="AS41" s="708"/>
      <c r="AT41" s="708"/>
      <c r="AU41" s="708"/>
      <c r="AV41" s="708"/>
      <c r="AW41" s="708"/>
      <c r="AX41" s="708"/>
      <c r="AY41" s="709"/>
      <c r="AZ41" s="629">
        <v>1266220</v>
      </c>
      <c r="BA41" s="630"/>
      <c r="BB41" s="630"/>
      <c r="BC41" s="630"/>
      <c r="BD41" s="663"/>
      <c r="BE41" s="663"/>
      <c r="BF41" s="687"/>
      <c r="BG41" s="710"/>
      <c r="BH41" s="711"/>
      <c r="BI41" s="711"/>
      <c r="BJ41" s="711"/>
      <c r="BK41" s="711"/>
      <c r="BL41" s="363"/>
      <c r="BM41" s="645" t="s">
        <v>338</v>
      </c>
      <c r="BN41" s="645"/>
      <c r="BO41" s="645"/>
      <c r="BP41" s="645"/>
      <c r="BQ41" s="645"/>
      <c r="BR41" s="645"/>
      <c r="BS41" s="645"/>
      <c r="BT41" s="645"/>
      <c r="BU41" s="646"/>
      <c r="BV41" s="629" t="s">
        <v>605</v>
      </c>
      <c r="BW41" s="630"/>
      <c r="BX41" s="630"/>
      <c r="BY41" s="630"/>
      <c r="BZ41" s="630"/>
      <c r="CA41" s="630"/>
      <c r="CB41" s="639"/>
      <c r="CD41" s="644" t="s">
        <v>339</v>
      </c>
      <c r="CE41" s="645"/>
      <c r="CF41" s="645"/>
      <c r="CG41" s="645"/>
      <c r="CH41" s="645"/>
      <c r="CI41" s="645"/>
      <c r="CJ41" s="645"/>
      <c r="CK41" s="645"/>
      <c r="CL41" s="645"/>
      <c r="CM41" s="645"/>
      <c r="CN41" s="645"/>
      <c r="CO41" s="645"/>
      <c r="CP41" s="645"/>
      <c r="CQ41" s="646"/>
      <c r="CR41" s="629" t="s">
        <v>127</v>
      </c>
      <c r="CS41" s="663"/>
      <c r="CT41" s="663"/>
      <c r="CU41" s="663"/>
      <c r="CV41" s="663"/>
      <c r="CW41" s="663"/>
      <c r="CX41" s="663"/>
      <c r="CY41" s="664"/>
      <c r="CZ41" s="634" t="s">
        <v>127</v>
      </c>
      <c r="DA41" s="665"/>
      <c r="DB41" s="665"/>
      <c r="DC41" s="671"/>
      <c r="DD41" s="638" t="s">
        <v>127</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340</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7" t="s">
        <v>341</v>
      </c>
      <c r="AR42" s="718"/>
      <c r="AS42" s="718"/>
      <c r="AT42" s="718"/>
      <c r="AU42" s="718"/>
      <c r="AV42" s="718"/>
      <c r="AW42" s="718"/>
      <c r="AX42" s="718"/>
      <c r="AY42" s="719"/>
      <c r="AZ42" s="723">
        <v>2904963</v>
      </c>
      <c r="BA42" s="724"/>
      <c r="BB42" s="724"/>
      <c r="BC42" s="724"/>
      <c r="BD42" s="700"/>
      <c r="BE42" s="700"/>
      <c r="BF42" s="702"/>
      <c r="BG42" s="712"/>
      <c r="BH42" s="713"/>
      <c r="BI42" s="713"/>
      <c r="BJ42" s="713"/>
      <c r="BK42" s="713"/>
      <c r="BL42" s="364"/>
      <c r="BM42" s="655" t="s">
        <v>342</v>
      </c>
      <c r="BN42" s="655"/>
      <c r="BO42" s="655"/>
      <c r="BP42" s="655"/>
      <c r="BQ42" s="655"/>
      <c r="BR42" s="655"/>
      <c r="BS42" s="655"/>
      <c r="BT42" s="655"/>
      <c r="BU42" s="656"/>
      <c r="BV42" s="723">
        <v>409</v>
      </c>
      <c r="BW42" s="724"/>
      <c r="BX42" s="724"/>
      <c r="BY42" s="724"/>
      <c r="BZ42" s="724"/>
      <c r="CA42" s="724"/>
      <c r="CB42" s="736"/>
      <c r="CD42" s="626" t="s">
        <v>343</v>
      </c>
      <c r="CE42" s="627"/>
      <c r="CF42" s="627"/>
      <c r="CG42" s="627"/>
      <c r="CH42" s="627"/>
      <c r="CI42" s="627"/>
      <c r="CJ42" s="627"/>
      <c r="CK42" s="627"/>
      <c r="CL42" s="627"/>
      <c r="CM42" s="627"/>
      <c r="CN42" s="627"/>
      <c r="CO42" s="627"/>
      <c r="CP42" s="627"/>
      <c r="CQ42" s="628"/>
      <c r="CR42" s="629">
        <v>6349462</v>
      </c>
      <c r="CS42" s="663"/>
      <c r="CT42" s="663"/>
      <c r="CU42" s="663"/>
      <c r="CV42" s="663"/>
      <c r="CW42" s="663"/>
      <c r="CX42" s="663"/>
      <c r="CY42" s="664"/>
      <c r="CZ42" s="634">
        <v>10.9</v>
      </c>
      <c r="DA42" s="665"/>
      <c r="DB42" s="665"/>
      <c r="DC42" s="671"/>
      <c r="DD42" s="638">
        <v>1220453</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612</v>
      </c>
      <c r="C43" s="627"/>
      <c r="D43" s="627"/>
      <c r="E43" s="627"/>
      <c r="F43" s="627"/>
      <c r="G43" s="627"/>
      <c r="H43" s="627"/>
      <c r="I43" s="627"/>
      <c r="J43" s="627"/>
      <c r="K43" s="627"/>
      <c r="L43" s="627"/>
      <c r="M43" s="627"/>
      <c r="N43" s="627"/>
      <c r="O43" s="627"/>
      <c r="P43" s="627"/>
      <c r="Q43" s="628"/>
      <c r="R43" s="629">
        <v>1908300</v>
      </c>
      <c r="S43" s="630"/>
      <c r="T43" s="630"/>
      <c r="U43" s="630"/>
      <c r="V43" s="630"/>
      <c r="W43" s="630"/>
      <c r="X43" s="630"/>
      <c r="Y43" s="631"/>
      <c r="Z43" s="632">
        <v>3.2</v>
      </c>
      <c r="AA43" s="632"/>
      <c r="AB43" s="632"/>
      <c r="AC43" s="632"/>
      <c r="AD43" s="633" t="s">
        <v>127</v>
      </c>
      <c r="AE43" s="633"/>
      <c r="AF43" s="633"/>
      <c r="AG43" s="633"/>
      <c r="AH43" s="633"/>
      <c r="AI43" s="633"/>
      <c r="AJ43" s="633"/>
      <c r="AK43" s="633"/>
      <c r="AL43" s="634" t="s">
        <v>127</v>
      </c>
      <c r="AM43" s="635"/>
      <c r="AN43" s="635"/>
      <c r="AO43" s="636"/>
      <c r="BV43" s="219"/>
      <c r="BW43" s="219"/>
      <c r="BX43" s="219"/>
      <c r="BY43" s="219"/>
      <c r="BZ43" s="219"/>
      <c r="CA43" s="219"/>
      <c r="CB43" s="219"/>
      <c r="CD43" s="626" t="s">
        <v>344</v>
      </c>
      <c r="CE43" s="627"/>
      <c r="CF43" s="627"/>
      <c r="CG43" s="627"/>
      <c r="CH43" s="627"/>
      <c r="CI43" s="627"/>
      <c r="CJ43" s="627"/>
      <c r="CK43" s="627"/>
      <c r="CL43" s="627"/>
      <c r="CM43" s="627"/>
      <c r="CN43" s="627"/>
      <c r="CO43" s="627"/>
      <c r="CP43" s="627"/>
      <c r="CQ43" s="628"/>
      <c r="CR43" s="629">
        <v>160238</v>
      </c>
      <c r="CS43" s="663"/>
      <c r="CT43" s="663"/>
      <c r="CU43" s="663"/>
      <c r="CV43" s="663"/>
      <c r="CW43" s="663"/>
      <c r="CX43" s="663"/>
      <c r="CY43" s="664"/>
      <c r="CZ43" s="634">
        <v>0.3</v>
      </c>
      <c r="DA43" s="665"/>
      <c r="DB43" s="665"/>
      <c r="DC43" s="671"/>
      <c r="DD43" s="638">
        <v>160238</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345</v>
      </c>
      <c r="C44" s="674"/>
      <c r="D44" s="674"/>
      <c r="E44" s="674"/>
      <c r="F44" s="674"/>
      <c r="G44" s="674"/>
      <c r="H44" s="674"/>
      <c r="I44" s="674"/>
      <c r="J44" s="674"/>
      <c r="K44" s="674"/>
      <c r="L44" s="674"/>
      <c r="M44" s="674"/>
      <c r="N44" s="674"/>
      <c r="O44" s="674"/>
      <c r="P44" s="674"/>
      <c r="Q44" s="675"/>
      <c r="R44" s="723">
        <v>59477561</v>
      </c>
      <c r="S44" s="724"/>
      <c r="T44" s="724"/>
      <c r="U44" s="724"/>
      <c r="V44" s="724"/>
      <c r="W44" s="724"/>
      <c r="X44" s="724"/>
      <c r="Y44" s="725"/>
      <c r="Z44" s="726">
        <v>100</v>
      </c>
      <c r="AA44" s="726"/>
      <c r="AB44" s="726"/>
      <c r="AC44" s="726"/>
      <c r="AD44" s="727">
        <v>26799544</v>
      </c>
      <c r="AE44" s="727"/>
      <c r="AF44" s="727"/>
      <c r="AG44" s="727"/>
      <c r="AH44" s="727"/>
      <c r="AI44" s="727"/>
      <c r="AJ44" s="727"/>
      <c r="AK44" s="727"/>
      <c r="AL44" s="728">
        <v>100</v>
      </c>
      <c r="AM44" s="701"/>
      <c r="AN44" s="701"/>
      <c r="AO44" s="729"/>
      <c r="CD44" s="730" t="s">
        <v>295</v>
      </c>
      <c r="CE44" s="731"/>
      <c r="CF44" s="626" t="s">
        <v>346</v>
      </c>
      <c r="CG44" s="627"/>
      <c r="CH44" s="627"/>
      <c r="CI44" s="627"/>
      <c r="CJ44" s="627"/>
      <c r="CK44" s="627"/>
      <c r="CL44" s="627"/>
      <c r="CM44" s="627"/>
      <c r="CN44" s="627"/>
      <c r="CO44" s="627"/>
      <c r="CP44" s="627"/>
      <c r="CQ44" s="628"/>
      <c r="CR44" s="629">
        <v>6329954</v>
      </c>
      <c r="CS44" s="630"/>
      <c r="CT44" s="630"/>
      <c r="CU44" s="630"/>
      <c r="CV44" s="630"/>
      <c r="CW44" s="630"/>
      <c r="CX44" s="630"/>
      <c r="CY44" s="631"/>
      <c r="CZ44" s="634">
        <v>10.8</v>
      </c>
      <c r="DA44" s="635"/>
      <c r="DB44" s="635"/>
      <c r="DC44" s="647"/>
      <c r="DD44" s="638">
        <v>1214195</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347</v>
      </c>
      <c r="CG45" s="627"/>
      <c r="CH45" s="627"/>
      <c r="CI45" s="627"/>
      <c r="CJ45" s="627"/>
      <c r="CK45" s="627"/>
      <c r="CL45" s="627"/>
      <c r="CM45" s="627"/>
      <c r="CN45" s="627"/>
      <c r="CO45" s="627"/>
      <c r="CP45" s="627"/>
      <c r="CQ45" s="628"/>
      <c r="CR45" s="629">
        <v>2849975</v>
      </c>
      <c r="CS45" s="663"/>
      <c r="CT45" s="663"/>
      <c r="CU45" s="663"/>
      <c r="CV45" s="663"/>
      <c r="CW45" s="663"/>
      <c r="CX45" s="663"/>
      <c r="CY45" s="664"/>
      <c r="CZ45" s="634">
        <v>4.9000000000000004</v>
      </c>
      <c r="DA45" s="665"/>
      <c r="DB45" s="665"/>
      <c r="DC45" s="671"/>
      <c r="DD45" s="638">
        <v>138966</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348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349</v>
      </c>
      <c r="CG46" s="627"/>
      <c r="CH46" s="627"/>
      <c r="CI46" s="627"/>
      <c r="CJ46" s="627"/>
      <c r="CK46" s="627"/>
      <c r="CL46" s="627"/>
      <c r="CM46" s="627"/>
      <c r="CN46" s="627"/>
      <c r="CO46" s="627"/>
      <c r="CP46" s="627"/>
      <c r="CQ46" s="628"/>
      <c r="CR46" s="629">
        <v>3350889</v>
      </c>
      <c r="CS46" s="630"/>
      <c r="CT46" s="630"/>
      <c r="CU46" s="630"/>
      <c r="CV46" s="630"/>
      <c r="CW46" s="630"/>
      <c r="CX46" s="630"/>
      <c r="CY46" s="631"/>
      <c r="CZ46" s="634">
        <v>5.7</v>
      </c>
      <c r="DA46" s="635"/>
      <c r="DB46" s="635"/>
      <c r="DC46" s="647"/>
      <c r="DD46" s="638">
        <v>1059519</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350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613</v>
      </c>
      <c r="CG47" s="627"/>
      <c r="CH47" s="627"/>
      <c r="CI47" s="627"/>
      <c r="CJ47" s="627"/>
      <c r="CK47" s="627"/>
      <c r="CL47" s="627"/>
      <c r="CM47" s="627"/>
      <c r="CN47" s="627"/>
      <c r="CO47" s="627"/>
      <c r="CP47" s="627"/>
      <c r="CQ47" s="628"/>
      <c r="CR47" s="629">
        <v>19508</v>
      </c>
      <c r="CS47" s="663"/>
      <c r="CT47" s="663"/>
      <c r="CU47" s="663"/>
      <c r="CV47" s="663"/>
      <c r="CW47" s="663"/>
      <c r="CX47" s="663"/>
      <c r="CY47" s="664"/>
      <c r="CZ47" s="634">
        <v>0</v>
      </c>
      <c r="DA47" s="665"/>
      <c r="DB47" s="665"/>
      <c r="DC47" s="671"/>
      <c r="DD47" s="638">
        <v>6258</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351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614</v>
      </c>
      <c r="CG48" s="627"/>
      <c r="CH48" s="627"/>
      <c r="CI48" s="627"/>
      <c r="CJ48" s="627"/>
      <c r="CK48" s="627"/>
      <c r="CL48" s="627"/>
      <c r="CM48" s="627"/>
      <c r="CN48" s="627"/>
      <c r="CO48" s="627"/>
      <c r="CP48" s="627"/>
      <c r="CQ48" s="628"/>
      <c r="CR48" s="629" t="s">
        <v>127</v>
      </c>
      <c r="CS48" s="630"/>
      <c r="CT48" s="630"/>
      <c r="CU48" s="630"/>
      <c r="CV48" s="630"/>
      <c r="CW48" s="630"/>
      <c r="CX48" s="630"/>
      <c r="CY48" s="631"/>
      <c r="CZ48" s="634" t="s">
        <v>605</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352</v>
      </c>
      <c r="CE49" s="674"/>
      <c r="CF49" s="674"/>
      <c r="CG49" s="674"/>
      <c r="CH49" s="674"/>
      <c r="CI49" s="674"/>
      <c r="CJ49" s="674"/>
      <c r="CK49" s="674"/>
      <c r="CL49" s="674"/>
      <c r="CM49" s="674"/>
      <c r="CN49" s="674"/>
      <c r="CO49" s="674"/>
      <c r="CP49" s="674"/>
      <c r="CQ49" s="675"/>
      <c r="CR49" s="723">
        <v>58357355</v>
      </c>
      <c r="CS49" s="700"/>
      <c r="CT49" s="700"/>
      <c r="CU49" s="700"/>
      <c r="CV49" s="700"/>
      <c r="CW49" s="700"/>
      <c r="CX49" s="700"/>
      <c r="CY49" s="737"/>
      <c r="CZ49" s="728">
        <v>100</v>
      </c>
      <c r="DA49" s="738"/>
      <c r="DB49" s="738"/>
      <c r="DC49" s="739"/>
      <c r="DD49" s="740">
        <v>38065806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mKSasPn/efrwiThQblChbVcpVini/IgTQt6YrLZpCLG8YXn9zxfN+Ty8tjeKq2XgP5l0nwX0ce4/Gd+HUD1Mw==" saltValue="MWO3/6TrEolFfko/AKFhH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353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354</v>
      </c>
      <c r="DK2" s="1120"/>
      <c r="DL2" s="1120"/>
      <c r="DM2" s="1120"/>
      <c r="DN2" s="1120"/>
      <c r="DO2" s="1121"/>
      <c r="DP2" s="224"/>
      <c r="DQ2" s="1119" t="s">
        <v>355</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356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357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358</v>
      </c>
      <c r="B5" s="1024"/>
      <c r="C5" s="1024"/>
      <c r="D5" s="1024"/>
      <c r="E5" s="1024"/>
      <c r="F5" s="1024"/>
      <c r="G5" s="1024"/>
      <c r="H5" s="1024"/>
      <c r="I5" s="1024"/>
      <c r="J5" s="1024"/>
      <c r="K5" s="1024"/>
      <c r="L5" s="1024"/>
      <c r="M5" s="1024"/>
      <c r="N5" s="1024"/>
      <c r="O5" s="1024"/>
      <c r="P5" s="1025"/>
      <c r="Q5" s="1029" t="s">
        <v>359</v>
      </c>
      <c r="R5" s="1030"/>
      <c r="S5" s="1030"/>
      <c r="T5" s="1030"/>
      <c r="U5" s="1031"/>
      <c r="V5" s="1029" t="s">
        <v>360</v>
      </c>
      <c r="W5" s="1030"/>
      <c r="X5" s="1030"/>
      <c r="Y5" s="1030"/>
      <c r="Z5" s="1031"/>
      <c r="AA5" s="1029" t="s">
        <v>361</v>
      </c>
      <c r="AB5" s="1030"/>
      <c r="AC5" s="1030"/>
      <c r="AD5" s="1030"/>
      <c r="AE5" s="1030"/>
      <c r="AF5" s="1122" t="s">
        <v>362</v>
      </c>
      <c r="AG5" s="1030"/>
      <c r="AH5" s="1030"/>
      <c r="AI5" s="1030"/>
      <c r="AJ5" s="1043"/>
      <c r="AK5" s="1030" t="s">
        <v>363</v>
      </c>
      <c r="AL5" s="1030"/>
      <c r="AM5" s="1030"/>
      <c r="AN5" s="1030"/>
      <c r="AO5" s="1031"/>
      <c r="AP5" s="1029" t="s">
        <v>364</v>
      </c>
      <c r="AQ5" s="1030"/>
      <c r="AR5" s="1030"/>
      <c r="AS5" s="1030"/>
      <c r="AT5" s="1031"/>
      <c r="AU5" s="1029" t="s">
        <v>365</v>
      </c>
      <c r="AV5" s="1030"/>
      <c r="AW5" s="1030"/>
      <c r="AX5" s="1030"/>
      <c r="AY5" s="1043"/>
      <c r="AZ5" s="228"/>
      <c r="BA5" s="228"/>
      <c r="BB5" s="228"/>
      <c r="BC5" s="228"/>
      <c r="BD5" s="228"/>
      <c r="BE5" s="229"/>
      <c r="BF5" s="229"/>
      <c r="BG5" s="229"/>
      <c r="BH5" s="229"/>
      <c r="BI5" s="229"/>
      <c r="BJ5" s="229"/>
      <c r="BK5" s="229"/>
      <c r="BL5" s="229"/>
      <c r="BM5" s="229"/>
      <c r="BN5" s="229"/>
      <c r="BO5" s="229"/>
      <c r="BP5" s="229"/>
      <c r="BQ5" s="1023" t="s">
        <v>366</v>
      </c>
      <c r="BR5" s="1024"/>
      <c r="BS5" s="1024"/>
      <c r="BT5" s="1024"/>
      <c r="BU5" s="1024"/>
      <c r="BV5" s="1024"/>
      <c r="BW5" s="1024"/>
      <c r="BX5" s="1024"/>
      <c r="BY5" s="1024"/>
      <c r="BZ5" s="1024"/>
      <c r="CA5" s="1024"/>
      <c r="CB5" s="1024"/>
      <c r="CC5" s="1024"/>
      <c r="CD5" s="1024"/>
      <c r="CE5" s="1024"/>
      <c r="CF5" s="1024"/>
      <c r="CG5" s="1025"/>
      <c r="CH5" s="1029" t="s">
        <v>367</v>
      </c>
      <c r="CI5" s="1030"/>
      <c r="CJ5" s="1030"/>
      <c r="CK5" s="1030"/>
      <c r="CL5" s="1031"/>
      <c r="CM5" s="1029" t="s">
        <v>368</v>
      </c>
      <c r="CN5" s="1030"/>
      <c r="CO5" s="1030"/>
      <c r="CP5" s="1030"/>
      <c r="CQ5" s="1031"/>
      <c r="CR5" s="1029" t="s">
        <v>369</v>
      </c>
      <c r="CS5" s="1030"/>
      <c r="CT5" s="1030"/>
      <c r="CU5" s="1030"/>
      <c r="CV5" s="1031"/>
      <c r="CW5" s="1029" t="s">
        <v>370</v>
      </c>
      <c r="CX5" s="1030"/>
      <c r="CY5" s="1030"/>
      <c r="CZ5" s="1030"/>
      <c r="DA5" s="1031"/>
      <c r="DB5" s="1029" t="s">
        <v>371</v>
      </c>
      <c r="DC5" s="1030"/>
      <c r="DD5" s="1030"/>
      <c r="DE5" s="1030"/>
      <c r="DF5" s="1031"/>
      <c r="DG5" s="1112" t="s">
        <v>372</v>
      </c>
      <c r="DH5" s="1113"/>
      <c r="DI5" s="1113"/>
      <c r="DJ5" s="1113"/>
      <c r="DK5" s="1114"/>
      <c r="DL5" s="1112" t="s">
        <v>373</v>
      </c>
      <c r="DM5" s="1113"/>
      <c r="DN5" s="1113"/>
      <c r="DO5" s="1113"/>
      <c r="DP5" s="1114"/>
      <c r="DQ5" s="1029" t="s">
        <v>374</v>
      </c>
      <c r="DR5" s="1030"/>
      <c r="DS5" s="1030"/>
      <c r="DT5" s="1030"/>
      <c r="DU5" s="1031"/>
      <c r="DV5" s="1029" t="s">
        <v>365</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375</v>
      </c>
      <c r="C7" s="1076"/>
      <c r="D7" s="1076"/>
      <c r="E7" s="1076"/>
      <c r="F7" s="1076"/>
      <c r="G7" s="1076"/>
      <c r="H7" s="1076"/>
      <c r="I7" s="1076"/>
      <c r="J7" s="1076"/>
      <c r="K7" s="1076"/>
      <c r="L7" s="1076"/>
      <c r="M7" s="1076"/>
      <c r="N7" s="1076"/>
      <c r="O7" s="1076"/>
      <c r="P7" s="1077"/>
      <c r="Q7" s="1130">
        <v>59478</v>
      </c>
      <c r="R7" s="1131"/>
      <c r="S7" s="1131"/>
      <c r="T7" s="1131"/>
      <c r="U7" s="1131"/>
      <c r="V7" s="1131">
        <v>58357</v>
      </c>
      <c r="W7" s="1131"/>
      <c r="X7" s="1131"/>
      <c r="Y7" s="1131"/>
      <c r="Z7" s="1131"/>
      <c r="AA7" s="1131">
        <v>1120</v>
      </c>
      <c r="AB7" s="1131"/>
      <c r="AC7" s="1131"/>
      <c r="AD7" s="1131"/>
      <c r="AE7" s="1132"/>
      <c r="AF7" s="1133">
        <v>808</v>
      </c>
      <c r="AG7" s="1134"/>
      <c r="AH7" s="1134"/>
      <c r="AI7" s="1134"/>
      <c r="AJ7" s="1135"/>
      <c r="AK7" s="1136">
        <v>1916</v>
      </c>
      <c r="AL7" s="1137"/>
      <c r="AM7" s="1137"/>
      <c r="AN7" s="1137"/>
      <c r="AO7" s="1137"/>
      <c r="AP7" s="1137">
        <v>58057</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571</v>
      </c>
      <c r="BS7" s="1127" t="s">
        <v>572</v>
      </c>
      <c r="BT7" s="1128"/>
      <c r="BU7" s="1128"/>
      <c r="BV7" s="1128"/>
      <c r="BW7" s="1128"/>
      <c r="BX7" s="1128"/>
      <c r="BY7" s="1128"/>
      <c r="BZ7" s="1128"/>
      <c r="CA7" s="1128"/>
      <c r="CB7" s="1128"/>
      <c r="CC7" s="1128"/>
      <c r="CD7" s="1128"/>
      <c r="CE7" s="1128"/>
      <c r="CF7" s="1128"/>
      <c r="CG7" s="1140"/>
      <c r="CH7" s="1124">
        <v>0</v>
      </c>
      <c r="CI7" s="1125"/>
      <c r="CJ7" s="1125"/>
      <c r="CK7" s="1125"/>
      <c r="CL7" s="1126"/>
      <c r="CM7" s="1124">
        <v>224</v>
      </c>
      <c r="CN7" s="1125"/>
      <c r="CO7" s="1125"/>
      <c r="CP7" s="1125"/>
      <c r="CQ7" s="1126"/>
      <c r="CR7" s="1124">
        <v>5</v>
      </c>
      <c r="CS7" s="1125"/>
      <c r="CT7" s="1125"/>
      <c r="CU7" s="1125"/>
      <c r="CV7" s="1126"/>
      <c r="CW7" s="1124" t="s">
        <v>596</v>
      </c>
      <c r="CX7" s="1125"/>
      <c r="CY7" s="1125"/>
      <c r="CZ7" s="1125"/>
      <c r="DA7" s="1126"/>
      <c r="DB7" s="1124">
        <v>602</v>
      </c>
      <c r="DC7" s="1125"/>
      <c r="DD7" s="1125"/>
      <c r="DE7" s="1125"/>
      <c r="DF7" s="1126"/>
      <c r="DG7" s="1124">
        <v>56</v>
      </c>
      <c r="DH7" s="1125"/>
      <c r="DI7" s="1125"/>
      <c r="DJ7" s="1125"/>
      <c r="DK7" s="1126"/>
      <c r="DL7" s="1124" t="s">
        <v>596</v>
      </c>
      <c r="DM7" s="1125"/>
      <c r="DN7" s="1125"/>
      <c r="DO7" s="1125"/>
      <c r="DP7" s="1126"/>
      <c r="DQ7" s="1124" t="s">
        <v>596</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573</v>
      </c>
      <c r="BT8" s="1021"/>
      <c r="BU8" s="1021"/>
      <c r="BV8" s="1021"/>
      <c r="BW8" s="1021"/>
      <c r="BX8" s="1021"/>
      <c r="BY8" s="1021"/>
      <c r="BZ8" s="1021"/>
      <c r="CA8" s="1021"/>
      <c r="CB8" s="1021"/>
      <c r="CC8" s="1021"/>
      <c r="CD8" s="1021"/>
      <c r="CE8" s="1021"/>
      <c r="CF8" s="1021"/>
      <c r="CG8" s="1042"/>
      <c r="CH8" s="1017">
        <v>-9</v>
      </c>
      <c r="CI8" s="1018"/>
      <c r="CJ8" s="1018"/>
      <c r="CK8" s="1018"/>
      <c r="CL8" s="1019"/>
      <c r="CM8" s="1017">
        <v>170</v>
      </c>
      <c r="CN8" s="1018"/>
      <c r="CO8" s="1018"/>
      <c r="CP8" s="1018"/>
      <c r="CQ8" s="1019"/>
      <c r="CR8" s="1017">
        <v>5</v>
      </c>
      <c r="CS8" s="1018"/>
      <c r="CT8" s="1018"/>
      <c r="CU8" s="1018"/>
      <c r="CV8" s="1019"/>
      <c r="CW8" s="1017" t="s">
        <v>597</v>
      </c>
      <c r="CX8" s="1018"/>
      <c r="CY8" s="1018"/>
      <c r="CZ8" s="1018"/>
      <c r="DA8" s="1019"/>
      <c r="DB8" s="1017" t="s">
        <v>597</v>
      </c>
      <c r="DC8" s="1018"/>
      <c r="DD8" s="1018"/>
      <c r="DE8" s="1018"/>
      <c r="DF8" s="1019"/>
      <c r="DG8" s="1017" t="s">
        <v>597</v>
      </c>
      <c r="DH8" s="1018"/>
      <c r="DI8" s="1018"/>
      <c r="DJ8" s="1018"/>
      <c r="DK8" s="1019"/>
      <c r="DL8" s="1017" t="s">
        <v>597</v>
      </c>
      <c r="DM8" s="1018"/>
      <c r="DN8" s="1018"/>
      <c r="DO8" s="1018"/>
      <c r="DP8" s="1019"/>
      <c r="DQ8" s="1017" t="s">
        <v>598</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574</v>
      </c>
      <c r="BT9" s="1021"/>
      <c r="BU9" s="1021"/>
      <c r="BV9" s="1021"/>
      <c r="BW9" s="1021"/>
      <c r="BX9" s="1021"/>
      <c r="BY9" s="1021"/>
      <c r="BZ9" s="1021"/>
      <c r="CA9" s="1021"/>
      <c r="CB9" s="1021"/>
      <c r="CC9" s="1021"/>
      <c r="CD9" s="1021"/>
      <c r="CE9" s="1021"/>
      <c r="CF9" s="1021"/>
      <c r="CG9" s="1042"/>
      <c r="CH9" s="1017">
        <v>3</v>
      </c>
      <c r="CI9" s="1018"/>
      <c r="CJ9" s="1018"/>
      <c r="CK9" s="1018"/>
      <c r="CL9" s="1019"/>
      <c r="CM9" s="1017">
        <v>40</v>
      </c>
      <c r="CN9" s="1018"/>
      <c r="CO9" s="1018"/>
      <c r="CP9" s="1018"/>
      <c r="CQ9" s="1019"/>
      <c r="CR9" s="1017">
        <v>20</v>
      </c>
      <c r="CS9" s="1018"/>
      <c r="CT9" s="1018"/>
      <c r="CU9" s="1018"/>
      <c r="CV9" s="1019"/>
      <c r="CW9" s="1017">
        <v>34</v>
      </c>
      <c r="CX9" s="1018"/>
      <c r="CY9" s="1018"/>
      <c r="CZ9" s="1018"/>
      <c r="DA9" s="1019"/>
      <c r="DB9" s="1017" t="s">
        <v>597</v>
      </c>
      <c r="DC9" s="1018"/>
      <c r="DD9" s="1018"/>
      <c r="DE9" s="1018"/>
      <c r="DF9" s="1019"/>
      <c r="DG9" s="1017" t="s">
        <v>597</v>
      </c>
      <c r="DH9" s="1018"/>
      <c r="DI9" s="1018"/>
      <c r="DJ9" s="1018"/>
      <c r="DK9" s="1019"/>
      <c r="DL9" s="1017" t="s">
        <v>597</v>
      </c>
      <c r="DM9" s="1018"/>
      <c r="DN9" s="1018"/>
      <c r="DO9" s="1018"/>
      <c r="DP9" s="1019"/>
      <c r="DQ9" s="1017" t="s">
        <v>597</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575</v>
      </c>
      <c r="BT10" s="1021"/>
      <c r="BU10" s="1021"/>
      <c r="BV10" s="1021"/>
      <c r="BW10" s="1021"/>
      <c r="BX10" s="1021"/>
      <c r="BY10" s="1021"/>
      <c r="BZ10" s="1021"/>
      <c r="CA10" s="1021"/>
      <c r="CB10" s="1021"/>
      <c r="CC10" s="1021"/>
      <c r="CD10" s="1021"/>
      <c r="CE10" s="1021"/>
      <c r="CF10" s="1021"/>
      <c r="CG10" s="1042"/>
      <c r="CH10" s="1017">
        <v>-12</v>
      </c>
      <c r="CI10" s="1018"/>
      <c r="CJ10" s="1018"/>
      <c r="CK10" s="1018"/>
      <c r="CL10" s="1019"/>
      <c r="CM10" s="1017">
        <v>189</v>
      </c>
      <c r="CN10" s="1018"/>
      <c r="CO10" s="1018"/>
      <c r="CP10" s="1018"/>
      <c r="CQ10" s="1019"/>
      <c r="CR10" s="1017">
        <v>30</v>
      </c>
      <c r="CS10" s="1018"/>
      <c r="CT10" s="1018"/>
      <c r="CU10" s="1018"/>
      <c r="CV10" s="1019"/>
      <c r="CW10" s="1017">
        <v>5</v>
      </c>
      <c r="CX10" s="1018"/>
      <c r="CY10" s="1018"/>
      <c r="CZ10" s="1018"/>
      <c r="DA10" s="1019"/>
      <c r="DB10" s="1017" t="s">
        <v>597</v>
      </c>
      <c r="DC10" s="1018"/>
      <c r="DD10" s="1018"/>
      <c r="DE10" s="1018"/>
      <c r="DF10" s="1019"/>
      <c r="DG10" s="1017" t="s">
        <v>597</v>
      </c>
      <c r="DH10" s="1018"/>
      <c r="DI10" s="1018"/>
      <c r="DJ10" s="1018"/>
      <c r="DK10" s="1019"/>
      <c r="DL10" s="1017" t="s">
        <v>597</v>
      </c>
      <c r="DM10" s="1018"/>
      <c r="DN10" s="1018"/>
      <c r="DO10" s="1018"/>
      <c r="DP10" s="1019"/>
      <c r="DQ10" s="1017" t="s">
        <v>597</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576</v>
      </c>
      <c r="BT11" s="1021"/>
      <c r="BU11" s="1021"/>
      <c r="BV11" s="1021"/>
      <c r="BW11" s="1021"/>
      <c r="BX11" s="1021"/>
      <c r="BY11" s="1021"/>
      <c r="BZ11" s="1021"/>
      <c r="CA11" s="1021"/>
      <c r="CB11" s="1021"/>
      <c r="CC11" s="1021"/>
      <c r="CD11" s="1021"/>
      <c r="CE11" s="1021"/>
      <c r="CF11" s="1021"/>
      <c r="CG11" s="1042"/>
      <c r="CH11" s="1017">
        <v>14</v>
      </c>
      <c r="CI11" s="1018"/>
      <c r="CJ11" s="1018"/>
      <c r="CK11" s="1018"/>
      <c r="CL11" s="1019"/>
      <c r="CM11" s="1017">
        <v>738</v>
      </c>
      <c r="CN11" s="1018"/>
      <c r="CO11" s="1018"/>
      <c r="CP11" s="1018"/>
      <c r="CQ11" s="1019"/>
      <c r="CR11" s="1017">
        <v>140</v>
      </c>
      <c r="CS11" s="1018"/>
      <c r="CT11" s="1018"/>
      <c r="CU11" s="1018"/>
      <c r="CV11" s="1019"/>
      <c r="CW11" s="1017" t="s">
        <v>599</v>
      </c>
      <c r="CX11" s="1018"/>
      <c r="CY11" s="1018"/>
      <c r="CZ11" s="1018"/>
      <c r="DA11" s="1019"/>
      <c r="DB11" s="1017" t="s">
        <v>597</v>
      </c>
      <c r="DC11" s="1018"/>
      <c r="DD11" s="1018"/>
      <c r="DE11" s="1018"/>
      <c r="DF11" s="1019"/>
      <c r="DG11" s="1017" t="s">
        <v>597</v>
      </c>
      <c r="DH11" s="1018"/>
      <c r="DI11" s="1018"/>
      <c r="DJ11" s="1018"/>
      <c r="DK11" s="1019"/>
      <c r="DL11" s="1017" t="s">
        <v>597</v>
      </c>
      <c r="DM11" s="1018"/>
      <c r="DN11" s="1018"/>
      <c r="DO11" s="1018"/>
      <c r="DP11" s="1019"/>
      <c r="DQ11" s="1017" t="s">
        <v>597</v>
      </c>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376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377</v>
      </c>
      <c r="B23" s="965" t="s">
        <v>378</v>
      </c>
      <c r="C23" s="966"/>
      <c r="D23" s="966"/>
      <c r="E23" s="966"/>
      <c r="F23" s="966"/>
      <c r="G23" s="966"/>
      <c r="H23" s="966"/>
      <c r="I23" s="966"/>
      <c r="J23" s="966"/>
      <c r="K23" s="966"/>
      <c r="L23" s="966"/>
      <c r="M23" s="966"/>
      <c r="N23" s="966"/>
      <c r="O23" s="966"/>
      <c r="P23" s="976"/>
      <c r="Q23" s="1095">
        <v>59478</v>
      </c>
      <c r="R23" s="1089"/>
      <c r="S23" s="1089"/>
      <c r="T23" s="1089"/>
      <c r="U23" s="1089"/>
      <c r="V23" s="1089">
        <v>64740</v>
      </c>
      <c r="W23" s="1089"/>
      <c r="X23" s="1089"/>
      <c r="Y23" s="1089"/>
      <c r="Z23" s="1089"/>
      <c r="AA23" s="1089">
        <v>1120</v>
      </c>
      <c r="AB23" s="1089"/>
      <c r="AC23" s="1089"/>
      <c r="AD23" s="1089"/>
      <c r="AE23" s="1096"/>
      <c r="AF23" s="1097">
        <v>808</v>
      </c>
      <c r="AG23" s="1089"/>
      <c r="AH23" s="1089"/>
      <c r="AI23" s="1089"/>
      <c r="AJ23" s="1098"/>
      <c r="AK23" s="1099"/>
      <c r="AL23" s="1100"/>
      <c r="AM23" s="1100"/>
      <c r="AN23" s="1100"/>
      <c r="AO23" s="1100"/>
      <c r="AP23" s="1089">
        <v>58841</v>
      </c>
      <c r="AQ23" s="1089"/>
      <c r="AR23" s="1089"/>
      <c r="AS23" s="1089"/>
      <c r="AT23" s="1089"/>
      <c r="AU23" s="1090"/>
      <c r="AV23" s="1090"/>
      <c r="AW23" s="1090"/>
      <c r="AX23" s="1090"/>
      <c r="AY23" s="1091"/>
      <c r="AZ23" s="1092" t="s">
        <v>379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380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381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358</v>
      </c>
      <c r="B26" s="1024"/>
      <c r="C26" s="1024"/>
      <c r="D26" s="1024"/>
      <c r="E26" s="1024"/>
      <c r="F26" s="1024"/>
      <c r="G26" s="1024"/>
      <c r="H26" s="1024"/>
      <c r="I26" s="1024"/>
      <c r="J26" s="1024"/>
      <c r="K26" s="1024"/>
      <c r="L26" s="1024"/>
      <c r="M26" s="1024"/>
      <c r="N26" s="1024"/>
      <c r="O26" s="1024"/>
      <c r="P26" s="1025"/>
      <c r="Q26" s="1029" t="s">
        <v>382</v>
      </c>
      <c r="R26" s="1030"/>
      <c r="S26" s="1030"/>
      <c r="T26" s="1030"/>
      <c r="U26" s="1031"/>
      <c r="V26" s="1029" t="s">
        <v>383</v>
      </c>
      <c r="W26" s="1030"/>
      <c r="X26" s="1030"/>
      <c r="Y26" s="1030"/>
      <c r="Z26" s="1031"/>
      <c r="AA26" s="1029" t="s">
        <v>384</v>
      </c>
      <c r="AB26" s="1030"/>
      <c r="AC26" s="1030"/>
      <c r="AD26" s="1030"/>
      <c r="AE26" s="1030"/>
      <c r="AF26" s="1083" t="s">
        <v>385</v>
      </c>
      <c r="AG26" s="1036"/>
      <c r="AH26" s="1036"/>
      <c r="AI26" s="1036"/>
      <c r="AJ26" s="1084"/>
      <c r="AK26" s="1030" t="s">
        <v>386</v>
      </c>
      <c r="AL26" s="1030"/>
      <c r="AM26" s="1030"/>
      <c r="AN26" s="1030"/>
      <c r="AO26" s="1031"/>
      <c r="AP26" s="1029" t="s">
        <v>387</v>
      </c>
      <c r="AQ26" s="1030"/>
      <c r="AR26" s="1030"/>
      <c r="AS26" s="1030"/>
      <c r="AT26" s="1031"/>
      <c r="AU26" s="1029" t="s">
        <v>388</v>
      </c>
      <c r="AV26" s="1030"/>
      <c r="AW26" s="1030"/>
      <c r="AX26" s="1030"/>
      <c r="AY26" s="1031"/>
      <c r="AZ26" s="1029" t="s">
        <v>389</v>
      </c>
      <c r="BA26" s="1030"/>
      <c r="BB26" s="1030"/>
      <c r="BC26" s="1030"/>
      <c r="BD26" s="1031"/>
      <c r="BE26" s="1029" t="s">
        <v>365</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390</v>
      </c>
      <c r="C28" s="1076"/>
      <c r="D28" s="1076"/>
      <c r="E28" s="1076"/>
      <c r="F28" s="1076"/>
      <c r="G28" s="1076"/>
      <c r="H28" s="1076"/>
      <c r="I28" s="1076"/>
      <c r="J28" s="1076"/>
      <c r="K28" s="1076"/>
      <c r="L28" s="1076"/>
      <c r="M28" s="1076"/>
      <c r="N28" s="1076"/>
      <c r="O28" s="1076"/>
      <c r="P28" s="1077"/>
      <c r="Q28" s="1078">
        <v>12933</v>
      </c>
      <c r="R28" s="1079"/>
      <c r="S28" s="1079"/>
      <c r="T28" s="1079"/>
      <c r="U28" s="1079"/>
      <c r="V28" s="1079">
        <v>12208</v>
      </c>
      <c r="W28" s="1079"/>
      <c r="X28" s="1079"/>
      <c r="Y28" s="1079"/>
      <c r="Z28" s="1079"/>
      <c r="AA28" s="1079">
        <v>725</v>
      </c>
      <c r="AB28" s="1079"/>
      <c r="AC28" s="1079"/>
      <c r="AD28" s="1079"/>
      <c r="AE28" s="1080"/>
      <c r="AF28" s="1081">
        <v>725</v>
      </c>
      <c r="AG28" s="1079"/>
      <c r="AH28" s="1079"/>
      <c r="AI28" s="1079"/>
      <c r="AJ28" s="1082"/>
      <c r="AK28" s="1070">
        <v>1263</v>
      </c>
      <c r="AL28" s="1071"/>
      <c r="AM28" s="1071"/>
      <c r="AN28" s="1071"/>
      <c r="AO28" s="1071"/>
      <c r="AP28" s="1071" t="s">
        <v>592</v>
      </c>
      <c r="AQ28" s="1071"/>
      <c r="AR28" s="1071"/>
      <c r="AS28" s="1071"/>
      <c r="AT28" s="1071"/>
      <c r="AU28" s="1071" t="s">
        <v>592</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391</v>
      </c>
      <c r="C29" s="1059"/>
      <c r="D29" s="1059"/>
      <c r="E29" s="1059"/>
      <c r="F29" s="1059"/>
      <c r="G29" s="1059"/>
      <c r="H29" s="1059"/>
      <c r="I29" s="1059"/>
      <c r="J29" s="1059"/>
      <c r="K29" s="1059"/>
      <c r="L29" s="1059"/>
      <c r="M29" s="1059"/>
      <c r="N29" s="1059"/>
      <c r="O29" s="1059"/>
      <c r="P29" s="1060"/>
      <c r="Q29" s="1066">
        <v>151</v>
      </c>
      <c r="R29" s="1067"/>
      <c r="S29" s="1067"/>
      <c r="T29" s="1067"/>
      <c r="U29" s="1067"/>
      <c r="V29" s="1067">
        <v>151</v>
      </c>
      <c r="W29" s="1067"/>
      <c r="X29" s="1067"/>
      <c r="Y29" s="1067"/>
      <c r="Z29" s="1067"/>
      <c r="AA29" s="1067" t="s">
        <v>592</v>
      </c>
      <c r="AB29" s="1067"/>
      <c r="AC29" s="1067"/>
      <c r="AD29" s="1067"/>
      <c r="AE29" s="1068"/>
      <c r="AF29" s="1063" t="s">
        <v>379</v>
      </c>
      <c r="AG29" s="1064"/>
      <c r="AH29" s="1064"/>
      <c r="AI29" s="1064"/>
      <c r="AJ29" s="1065"/>
      <c r="AK29" s="1008">
        <v>62</v>
      </c>
      <c r="AL29" s="999"/>
      <c r="AM29" s="999"/>
      <c r="AN29" s="999"/>
      <c r="AO29" s="999"/>
      <c r="AP29" s="999">
        <v>66</v>
      </c>
      <c r="AQ29" s="999"/>
      <c r="AR29" s="999"/>
      <c r="AS29" s="999"/>
      <c r="AT29" s="999"/>
      <c r="AU29" s="999">
        <v>32</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392</v>
      </c>
      <c r="C30" s="1059"/>
      <c r="D30" s="1059"/>
      <c r="E30" s="1059"/>
      <c r="F30" s="1059"/>
      <c r="G30" s="1059"/>
      <c r="H30" s="1059"/>
      <c r="I30" s="1059"/>
      <c r="J30" s="1059"/>
      <c r="K30" s="1059"/>
      <c r="L30" s="1059"/>
      <c r="M30" s="1059"/>
      <c r="N30" s="1059"/>
      <c r="O30" s="1059"/>
      <c r="P30" s="1060"/>
      <c r="Q30" s="1066">
        <v>9062</v>
      </c>
      <c r="R30" s="1067"/>
      <c r="S30" s="1067"/>
      <c r="T30" s="1067"/>
      <c r="U30" s="1067"/>
      <c r="V30" s="1067">
        <v>8857</v>
      </c>
      <c r="W30" s="1067"/>
      <c r="X30" s="1067"/>
      <c r="Y30" s="1067"/>
      <c r="Z30" s="1067"/>
      <c r="AA30" s="1067">
        <v>205</v>
      </c>
      <c r="AB30" s="1067"/>
      <c r="AC30" s="1067"/>
      <c r="AD30" s="1067"/>
      <c r="AE30" s="1068"/>
      <c r="AF30" s="1063">
        <v>205</v>
      </c>
      <c r="AG30" s="1064"/>
      <c r="AH30" s="1064"/>
      <c r="AI30" s="1064"/>
      <c r="AJ30" s="1065"/>
      <c r="AK30" s="1008">
        <v>1323</v>
      </c>
      <c r="AL30" s="999"/>
      <c r="AM30" s="999"/>
      <c r="AN30" s="999"/>
      <c r="AO30" s="999"/>
      <c r="AP30" s="999" t="s">
        <v>592</v>
      </c>
      <c r="AQ30" s="999"/>
      <c r="AR30" s="999"/>
      <c r="AS30" s="999"/>
      <c r="AT30" s="999"/>
      <c r="AU30" s="999" t="s">
        <v>592</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393</v>
      </c>
      <c r="C31" s="1059"/>
      <c r="D31" s="1059"/>
      <c r="E31" s="1059"/>
      <c r="F31" s="1059"/>
      <c r="G31" s="1059"/>
      <c r="H31" s="1059"/>
      <c r="I31" s="1059"/>
      <c r="J31" s="1059"/>
      <c r="K31" s="1059"/>
      <c r="L31" s="1059"/>
      <c r="M31" s="1059"/>
      <c r="N31" s="1059"/>
      <c r="O31" s="1059"/>
      <c r="P31" s="1060"/>
      <c r="Q31" s="1066">
        <v>1532</v>
      </c>
      <c r="R31" s="1067"/>
      <c r="S31" s="1067"/>
      <c r="T31" s="1067"/>
      <c r="U31" s="1067"/>
      <c r="V31" s="1067">
        <v>1524</v>
      </c>
      <c r="W31" s="1067"/>
      <c r="X31" s="1067"/>
      <c r="Y31" s="1067"/>
      <c r="Z31" s="1067"/>
      <c r="AA31" s="1067">
        <v>8</v>
      </c>
      <c r="AB31" s="1067"/>
      <c r="AC31" s="1067"/>
      <c r="AD31" s="1067"/>
      <c r="AE31" s="1068"/>
      <c r="AF31" s="1063">
        <v>8</v>
      </c>
      <c r="AG31" s="1064"/>
      <c r="AH31" s="1064"/>
      <c r="AI31" s="1064"/>
      <c r="AJ31" s="1065"/>
      <c r="AK31" s="1008">
        <v>321</v>
      </c>
      <c r="AL31" s="999"/>
      <c r="AM31" s="999"/>
      <c r="AN31" s="999"/>
      <c r="AO31" s="999"/>
      <c r="AP31" s="999" t="s">
        <v>592</v>
      </c>
      <c r="AQ31" s="999"/>
      <c r="AR31" s="999"/>
      <c r="AS31" s="999"/>
      <c r="AT31" s="999"/>
      <c r="AU31" s="999" t="s">
        <v>592</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394</v>
      </c>
      <c r="C32" s="1059"/>
      <c r="D32" s="1059"/>
      <c r="E32" s="1059"/>
      <c r="F32" s="1059"/>
      <c r="G32" s="1059"/>
      <c r="H32" s="1059"/>
      <c r="I32" s="1059"/>
      <c r="J32" s="1059"/>
      <c r="K32" s="1059"/>
      <c r="L32" s="1059"/>
      <c r="M32" s="1059"/>
      <c r="N32" s="1059"/>
      <c r="O32" s="1059"/>
      <c r="P32" s="1060"/>
      <c r="Q32" s="1066">
        <v>116</v>
      </c>
      <c r="R32" s="1067"/>
      <c r="S32" s="1067"/>
      <c r="T32" s="1067"/>
      <c r="U32" s="1067"/>
      <c r="V32" s="1067">
        <v>116</v>
      </c>
      <c r="W32" s="1067"/>
      <c r="X32" s="1067"/>
      <c r="Y32" s="1067"/>
      <c r="Z32" s="1067"/>
      <c r="AA32" s="1067" t="s">
        <v>592</v>
      </c>
      <c r="AB32" s="1067"/>
      <c r="AC32" s="1067"/>
      <c r="AD32" s="1067"/>
      <c r="AE32" s="1068"/>
      <c r="AF32" s="1063" t="s">
        <v>182</v>
      </c>
      <c r="AG32" s="1064"/>
      <c r="AH32" s="1064"/>
      <c r="AI32" s="1064"/>
      <c r="AJ32" s="1065"/>
      <c r="AK32" s="1008">
        <v>56</v>
      </c>
      <c r="AL32" s="999"/>
      <c r="AM32" s="999"/>
      <c r="AN32" s="999"/>
      <c r="AO32" s="999"/>
      <c r="AP32" s="999" t="s">
        <v>592</v>
      </c>
      <c r="AQ32" s="999"/>
      <c r="AR32" s="999"/>
      <c r="AS32" s="999"/>
      <c r="AT32" s="999"/>
      <c r="AU32" s="999" t="s">
        <v>592</v>
      </c>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395</v>
      </c>
      <c r="C33" s="1059"/>
      <c r="D33" s="1059"/>
      <c r="E33" s="1059"/>
      <c r="F33" s="1059"/>
      <c r="G33" s="1059"/>
      <c r="H33" s="1059"/>
      <c r="I33" s="1059"/>
      <c r="J33" s="1059"/>
      <c r="K33" s="1059"/>
      <c r="L33" s="1059"/>
      <c r="M33" s="1059"/>
      <c r="N33" s="1059"/>
      <c r="O33" s="1059"/>
      <c r="P33" s="1060"/>
      <c r="Q33" s="1066">
        <v>106</v>
      </c>
      <c r="R33" s="1067"/>
      <c r="S33" s="1067"/>
      <c r="T33" s="1067"/>
      <c r="U33" s="1067"/>
      <c r="V33" s="1067">
        <v>104</v>
      </c>
      <c r="W33" s="1067"/>
      <c r="X33" s="1067"/>
      <c r="Y33" s="1067"/>
      <c r="Z33" s="1067"/>
      <c r="AA33" s="1067">
        <v>2</v>
      </c>
      <c r="AB33" s="1067"/>
      <c r="AC33" s="1067"/>
      <c r="AD33" s="1067"/>
      <c r="AE33" s="1068"/>
      <c r="AF33" s="1063">
        <v>2</v>
      </c>
      <c r="AG33" s="1064"/>
      <c r="AH33" s="1064"/>
      <c r="AI33" s="1064"/>
      <c r="AJ33" s="1065"/>
      <c r="AK33" s="1008" t="s">
        <v>592</v>
      </c>
      <c r="AL33" s="999"/>
      <c r="AM33" s="999"/>
      <c r="AN33" s="999"/>
      <c r="AO33" s="999"/>
      <c r="AP33" s="999">
        <v>22</v>
      </c>
      <c r="AQ33" s="999"/>
      <c r="AR33" s="999"/>
      <c r="AS33" s="999"/>
      <c r="AT33" s="999"/>
      <c r="AU33" s="999" t="s">
        <v>592</v>
      </c>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396</v>
      </c>
      <c r="C34" s="1059"/>
      <c r="D34" s="1059"/>
      <c r="E34" s="1059"/>
      <c r="F34" s="1059"/>
      <c r="G34" s="1059"/>
      <c r="H34" s="1059"/>
      <c r="I34" s="1059"/>
      <c r="J34" s="1059"/>
      <c r="K34" s="1059"/>
      <c r="L34" s="1059"/>
      <c r="M34" s="1059"/>
      <c r="N34" s="1059"/>
      <c r="O34" s="1059"/>
      <c r="P34" s="1060"/>
      <c r="Q34" s="1066">
        <v>152888</v>
      </c>
      <c r="R34" s="1067"/>
      <c r="S34" s="1067"/>
      <c r="T34" s="1067"/>
      <c r="U34" s="1067"/>
      <c r="V34" s="1067">
        <v>144818</v>
      </c>
      <c r="W34" s="1067"/>
      <c r="X34" s="1067"/>
      <c r="Y34" s="1067"/>
      <c r="Z34" s="1067"/>
      <c r="AA34" s="1067">
        <v>8070</v>
      </c>
      <c r="AB34" s="1067"/>
      <c r="AC34" s="1067"/>
      <c r="AD34" s="1067"/>
      <c r="AE34" s="1068"/>
      <c r="AF34" s="1063">
        <v>40830</v>
      </c>
      <c r="AG34" s="1064"/>
      <c r="AH34" s="1064"/>
      <c r="AI34" s="1064"/>
      <c r="AJ34" s="1065"/>
      <c r="AK34" s="1008" t="s">
        <v>592</v>
      </c>
      <c r="AL34" s="999"/>
      <c r="AM34" s="999"/>
      <c r="AN34" s="999"/>
      <c r="AO34" s="999"/>
      <c r="AP34" s="999" t="s">
        <v>592</v>
      </c>
      <c r="AQ34" s="999"/>
      <c r="AR34" s="999"/>
      <c r="AS34" s="999"/>
      <c r="AT34" s="999"/>
      <c r="AU34" s="999" t="s">
        <v>592</v>
      </c>
      <c r="AV34" s="999"/>
      <c r="AW34" s="999"/>
      <c r="AX34" s="999"/>
      <c r="AY34" s="999"/>
      <c r="AZ34" s="1069" t="s">
        <v>592</v>
      </c>
      <c r="BA34" s="1069"/>
      <c r="BB34" s="1069"/>
      <c r="BC34" s="1069"/>
      <c r="BD34" s="1069"/>
      <c r="BE34" s="1000" t="s">
        <v>397</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t="s">
        <v>398</v>
      </c>
      <c r="C35" s="1059"/>
      <c r="D35" s="1059"/>
      <c r="E35" s="1059"/>
      <c r="F35" s="1059"/>
      <c r="G35" s="1059"/>
      <c r="H35" s="1059"/>
      <c r="I35" s="1059"/>
      <c r="J35" s="1059"/>
      <c r="K35" s="1059"/>
      <c r="L35" s="1059"/>
      <c r="M35" s="1059"/>
      <c r="N35" s="1059"/>
      <c r="O35" s="1059"/>
      <c r="P35" s="1060"/>
      <c r="Q35" s="1066">
        <v>2867</v>
      </c>
      <c r="R35" s="1067"/>
      <c r="S35" s="1067"/>
      <c r="T35" s="1067"/>
      <c r="U35" s="1067"/>
      <c r="V35" s="1067">
        <v>2792</v>
      </c>
      <c r="W35" s="1067"/>
      <c r="X35" s="1067"/>
      <c r="Y35" s="1067"/>
      <c r="Z35" s="1067"/>
      <c r="AA35" s="1067">
        <v>74</v>
      </c>
      <c r="AB35" s="1067"/>
      <c r="AC35" s="1067"/>
      <c r="AD35" s="1067"/>
      <c r="AE35" s="1068"/>
      <c r="AF35" s="1063">
        <v>610</v>
      </c>
      <c r="AG35" s="1064"/>
      <c r="AH35" s="1064"/>
      <c r="AI35" s="1064"/>
      <c r="AJ35" s="1065"/>
      <c r="AK35" s="1008">
        <v>874</v>
      </c>
      <c r="AL35" s="999"/>
      <c r="AM35" s="999"/>
      <c r="AN35" s="999"/>
      <c r="AO35" s="999"/>
      <c r="AP35" s="999">
        <v>14735</v>
      </c>
      <c r="AQ35" s="999"/>
      <c r="AR35" s="999"/>
      <c r="AS35" s="999"/>
      <c r="AT35" s="999"/>
      <c r="AU35" s="999">
        <v>8634</v>
      </c>
      <c r="AV35" s="999"/>
      <c r="AW35" s="999"/>
      <c r="AX35" s="999"/>
      <c r="AY35" s="999"/>
      <c r="AZ35" s="1069" t="s">
        <v>592</v>
      </c>
      <c r="BA35" s="1069"/>
      <c r="BB35" s="1069"/>
      <c r="BC35" s="1069"/>
      <c r="BD35" s="1069"/>
      <c r="BE35" s="1000" t="s">
        <v>399</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377</v>
      </c>
      <c r="B63" s="965" t="s">
        <v>401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42380</v>
      </c>
      <c r="AG63" s="987"/>
      <c r="AH63" s="987"/>
      <c r="AI63" s="987"/>
      <c r="AJ63" s="1050"/>
      <c r="AK63" s="1051"/>
      <c r="AL63" s="991"/>
      <c r="AM63" s="991"/>
      <c r="AN63" s="991"/>
      <c r="AO63" s="991"/>
      <c r="AP63" s="987">
        <v>14822</v>
      </c>
      <c r="AQ63" s="987"/>
      <c r="AR63" s="987"/>
      <c r="AS63" s="987"/>
      <c r="AT63" s="987"/>
      <c r="AU63" s="987">
        <v>8667</v>
      </c>
      <c r="AV63" s="987"/>
      <c r="AW63" s="987"/>
      <c r="AX63" s="987"/>
      <c r="AY63" s="987"/>
      <c r="AZ63" s="1045"/>
      <c r="BA63" s="1045"/>
      <c r="BB63" s="1045"/>
      <c r="BC63" s="1045"/>
      <c r="BD63" s="1045"/>
      <c r="BE63" s="988"/>
      <c r="BF63" s="988"/>
      <c r="BG63" s="988"/>
      <c r="BH63" s="988"/>
      <c r="BI63" s="989"/>
      <c r="BJ63" s="1046" t="s">
        <v>402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403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404</v>
      </c>
      <c r="B66" s="1024"/>
      <c r="C66" s="1024"/>
      <c r="D66" s="1024"/>
      <c r="E66" s="1024"/>
      <c r="F66" s="1024"/>
      <c r="G66" s="1024"/>
      <c r="H66" s="1024"/>
      <c r="I66" s="1024"/>
      <c r="J66" s="1024"/>
      <c r="K66" s="1024"/>
      <c r="L66" s="1024"/>
      <c r="M66" s="1024"/>
      <c r="N66" s="1024"/>
      <c r="O66" s="1024"/>
      <c r="P66" s="1025"/>
      <c r="Q66" s="1029" t="s">
        <v>405</v>
      </c>
      <c r="R66" s="1030"/>
      <c r="S66" s="1030"/>
      <c r="T66" s="1030"/>
      <c r="U66" s="1031"/>
      <c r="V66" s="1029" t="s">
        <v>406</v>
      </c>
      <c r="W66" s="1030"/>
      <c r="X66" s="1030"/>
      <c r="Y66" s="1030"/>
      <c r="Z66" s="1031"/>
      <c r="AA66" s="1029" t="s">
        <v>407</v>
      </c>
      <c r="AB66" s="1030"/>
      <c r="AC66" s="1030"/>
      <c r="AD66" s="1030"/>
      <c r="AE66" s="1031"/>
      <c r="AF66" s="1035" t="s">
        <v>408</v>
      </c>
      <c r="AG66" s="1036"/>
      <c r="AH66" s="1036"/>
      <c r="AI66" s="1036"/>
      <c r="AJ66" s="1037"/>
      <c r="AK66" s="1029" t="s">
        <v>409</v>
      </c>
      <c r="AL66" s="1024"/>
      <c r="AM66" s="1024"/>
      <c r="AN66" s="1024"/>
      <c r="AO66" s="1025"/>
      <c r="AP66" s="1029" t="s">
        <v>410</v>
      </c>
      <c r="AQ66" s="1030"/>
      <c r="AR66" s="1030"/>
      <c r="AS66" s="1030"/>
      <c r="AT66" s="1031"/>
      <c r="AU66" s="1029" t="s">
        <v>411</v>
      </c>
      <c r="AV66" s="1030"/>
      <c r="AW66" s="1030"/>
      <c r="AX66" s="1030"/>
      <c r="AY66" s="1031"/>
      <c r="AZ66" s="1029" t="s">
        <v>365</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577</v>
      </c>
      <c r="C68" s="1014"/>
      <c r="D68" s="1014"/>
      <c r="E68" s="1014"/>
      <c r="F68" s="1014"/>
      <c r="G68" s="1014"/>
      <c r="H68" s="1014"/>
      <c r="I68" s="1014"/>
      <c r="J68" s="1014"/>
      <c r="K68" s="1014"/>
      <c r="L68" s="1014"/>
      <c r="M68" s="1014"/>
      <c r="N68" s="1014"/>
      <c r="O68" s="1014"/>
      <c r="P68" s="1015"/>
      <c r="Q68" s="1016">
        <v>1202</v>
      </c>
      <c r="R68" s="1010"/>
      <c r="S68" s="1010"/>
      <c r="T68" s="1010"/>
      <c r="U68" s="1010"/>
      <c r="V68" s="1010">
        <v>1176</v>
      </c>
      <c r="W68" s="1010"/>
      <c r="X68" s="1010"/>
      <c r="Y68" s="1010"/>
      <c r="Z68" s="1010"/>
      <c r="AA68" s="1010">
        <v>27</v>
      </c>
      <c r="AB68" s="1010"/>
      <c r="AC68" s="1010"/>
      <c r="AD68" s="1010"/>
      <c r="AE68" s="1010"/>
      <c r="AF68" s="1010">
        <v>27</v>
      </c>
      <c r="AG68" s="1010"/>
      <c r="AH68" s="1010"/>
      <c r="AI68" s="1010"/>
      <c r="AJ68" s="1010"/>
      <c r="AK68" s="1010">
        <v>66</v>
      </c>
      <c r="AL68" s="1010"/>
      <c r="AM68" s="1010"/>
      <c r="AN68" s="1010"/>
      <c r="AO68" s="1010"/>
      <c r="AP68" s="1010">
        <v>165</v>
      </c>
      <c r="AQ68" s="1010"/>
      <c r="AR68" s="1010"/>
      <c r="AS68" s="1010"/>
      <c r="AT68" s="1010"/>
      <c r="AU68" s="1010">
        <v>94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578</v>
      </c>
      <c r="C69" s="1003"/>
      <c r="D69" s="1003"/>
      <c r="E69" s="1003"/>
      <c r="F69" s="1003"/>
      <c r="G69" s="1003"/>
      <c r="H69" s="1003"/>
      <c r="I69" s="1003"/>
      <c r="J69" s="1003"/>
      <c r="K69" s="1003"/>
      <c r="L69" s="1003"/>
      <c r="M69" s="1003"/>
      <c r="N69" s="1003"/>
      <c r="O69" s="1003"/>
      <c r="P69" s="1004"/>
      <c r="Q69" s="1005">
        <v>1012</v>
      </c>
      <c r="R69" s="999"/>
      <c r="S69" s="999"/>
      <c r="T69" s="999"/>
      <c r="U69" s="999"/>
      <c r="V69" s="999">
        <v>1001</v>
      </c>
      <c r="W69" s="999"/>
      <c r="X69" s="999"/>
      <c r="Y69" s="999"/>
      <c r="Z69" s="999"/>
      <c r="AA69" s="999">
        <v>10</v>
      </c>
      <c r="AB69" s="999"/>
      <c r="AC69" s="999"/>
      <c r="AD69" s="999"/>
      <c r="AE69" s="999"/>
      <c r="AF69" s="999">
        <v>10</v>
      </c>
      <c r="AG69" s="999"/>
      <c r="AH69" s="999"/>
      <c r="AI69" s="999"/>
      <c r="AJ69" s="999"/>
      <c r="AK69" s="999">
        <v>10</v>
      </c>
      <c r="AL69" s="999"/>
      <c r="AM69" s="999"/>
      <c r="AN69" s="999"/>
      <c r="AO69" s="999"/>
      <c r="AP69" s="999" t="s">
        <v>593</v>
      </c>
      <c r="AQ69" s="999"/>
      <c r="AR69" s="999"/>
      <c r="AS69" s="999"/>
      <c r="AT69" s="999"/>
      <c r="AU69" s="999" t="s">
        <v>593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579</v>
      </c>
      <c r="C70" s="1003"/>
      <c r="D70" s="1003"/>
      <c r="E70" s="1003"/>
      <c r="F70" s="1003"/>
      <c r="G70" s="1003"/>
      <c r="H70" s="1003"/>
      <c r="I70" s="1003"/>
      <c r="J70" s="1003"/>
      <c r="K70" s="1003"/>
      <c r="L70" s="1003"/>
      <c r="M70" s="1003"/>
      <c r="N70" s="1003"/>
      <c r="O70" s="1003"/>
      <c r="P70" s="1004"/>
      <c r="Q70" s="1005">
        <v>608</v>
      </c>
      <c r="R70" s="999"/>
      <c r="S70" s="999"/>
      <c r="T70" s="999"/>
      <c r="U70" s="999"/>
      <c r="V70" s="999">
        <v>602</v>
      </c>
      <c r="W70" s="999"/>
      <c r="X70" s="999"/>
      <c r="Y70" s="999"/>
      <c r="Z70" s="999"/>
      <c r="AA70" s="999">
        <v>6</v>
      </c>
      <c r="AB70" s="999"/>
      <c r="AC70" s="999"/>
      <c r="AD70" s="999"/>
      <c r="AE70" s="999"/>
      <c r="AF70" s="999">
        <v>6</v>
      </c>
      <c r="AG70" s="999"/>
      <c r="AH70" s="999"/>
      <c r="AI70" s="999"/>
      <c r="AJ70" s="999"/>
      <c r="AK70" s="999">
        <v>21</v>
      </c>
      <c r="AL70" s="999"/>
      <c r="AM70" s="999"/>
      <c r="AN70" s="999"/>
      <c r="AO70" s="999"/>
      <c r="AP70" s="999">
        <v>1158</v>
      </c>
      <c r="AQ70" s="999"/>
      <c r="AR70" s="999"/>
      <c r="AS70" s="999"/>
      <c r="AT70" s="999"/>
      <c r="AU70" s="999">
        <v>194</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580</v>
      </c>
      <c r="C71" s="1003"/>
      <c r="D71" s="1003"/>
      <c r="E71" s="1003"/>
      <c r="F71" s="1003"/>
      <c r="G71" s="1003"/>
      <c r="H71" s="1003"/>
      <c r="I71" s="1003"/>
      <c r="J71" s="1003"/>
      <c r="K71" s="1003"/>
      <c r="L71" s="1003"/>
      <c r="M71" s="1003"/>
      <c r="N71" s="1003"/>
      <c r="O71" s="1003"/>
      <c r="P71" s="1004"/>
      <c r="Q71" s="1005">
        <v>323</v>
      </c>
      <c r="R71" s="999"/>
      <c r="S71" s="999"/>
      <c r="T71" s="999"/>
      <c r="U71" s="999"/>
      <c r="V71" s="999">
        <v>312</v>
      </c>
      <c r="W71" s="999"/>
      <c r="X71" s="999"/>
      <c r="Y71" s="999"/>
      <c r="Z71" s="999"/>
      <c r="AA71" s="999">
        <v>10</v>
      </c>
      <c r="AB71" s="999"/>
      <c r="AC71" s="999"/>
      <c r="AD71" s="999"/>
      <c r="AE71" s="999"/>
      <c r="AF71" s="999">
        <v>10</v>
      </c>
      <c r="AG71" s="999"/>
      <c r="AH71" s="999"/>
      <c r="AI71" s="999"/>
      <c r="AJ71" s="999"/>
      <c r="AK71" s="999">
        <v>7</v>
      </c>
      <c r="AL71" s="999"/>
      <c r="AM71" s="999"/>
      <c r="AN71" s="999"/>
      <c r="AO71" s="999"/>
      <c r="AP71" s="999" t="s">
        <v>594</v>
      </c>
      <c r="AQ71" s="999"/>
      <c r="AR71" s="999"/>
      <c r="AS71" s="999"/>
      <c r="AT71" s="999"/>
      <c r="AU71" s="999" t="s">
        <v>594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581</v>
      </c>
      <c r="C72" s="1003"/>
      <c r="D72" s="1003"/>
      <c r="E72" s="1003"/>
      <c r="F72" s="1003"/>
      <c r="G72" s="1003"/>
      <c r="H72" s="1003"/>
      <c r="I72" s="1003"/>
      <c r="J72" s="1003"/>
      <c r="K72" s="1003"/>
      <c r="L72" s="1003"/>
      <c r="M72" s="1003"/>
      <c r="N72" s="1003"/>
      <c r="O72" s="1003"/>
      <c r="P72" s="1004"/>
      <c r="Q72" s="1005">
        <v>1</v>
      </c>
      <c r="R72" s="999"/>
      <c r="S72" s="999"/>
      <c r="T72" s="999"/>
      <c r="U72" s="999"/>
      <c r="V72" s="999">
        <v>0</v>
      </c>
      <c r="W72" s="999"/>
      <c r="X72" s="999"/>
      <c r="Y72" s="999"/>
      <c r="Z72" s="999"/>
      <c r="AA72" s="999">
        <v>0</v>
      </c>
      <c r="AB72" s="999"/>
      <c r="AC72" s="999"/>
      <c r="AD72" s="999"/>
      <c r="AE72" s="999"/>
      <c r="AF72" s="999">
        <v>0</v>
      </c>
      <c r="AG72" s="999"/>
      <c r="AH72" s="999"/>
      <c r="AI72" s="999"/>
      <c r="AJ72" s="999"/>
      <c r="AK72" s="999" t="s">
        <v>594</v>
      </c>
      <c r="AL72" s="999"/>
      <c r="AM72" s="999"/>
      <c r="AN72" s="999"/>
      <c r="AO72" s="999"/>
      <c r="AP72" s="999" t="s">
        <v>594</v>
      </c>
      <c r="AQ72" s="999"/>
      <c r="AR72" s="999"/>
      <c r="AS72" s="999"/>
      <c r="AT72" s="999"/>
      <c r="AU72" s="999" t="s">
        <v>594</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582</v>
      </c>
      <c r="C73" s="1003"/>
      <c r="D73" s="1003"/>
      <c r="E73" s="1003"/>
      <c r="F73" s="1003"/>
      <c r="G73" s="1003"/>
      <c r="H73" s="1003"/>
      <c r="I73" s="1003"/>
      <c r="J73" s="1003"/>
      <c r="K73" s="1003"/>
      <c r="L73" s="1003"/>
      <c r="M73" s="1003"/>
      <c r="N73" s="1003"/>
      <c r="O73" s="1003"/>
      <c r="P73" s="1004"/>
      <c r="Q73" s="1005">
        <v>9</v>
      </c>
      <c r="R73" s="999"/>
      <c r="S73" s="999"/>
      <c r="T73" s="999"/>
      <c r="U73" s="999"/>
      <c r="V73" s="999">
        <v>5</v>
      </c>
      <c r="W73" s="999"/>
      <c r="X73" s="999"/>
      <c r="Y73" s="999"/>
      <c r="Z73" s="999"/>
      <c r="AA73" s="999">
        <v>3</v>
      </c>
      <c r="AB73" s="999"/>
      <c r="AC73" s="999"/>
      <c r="AD73" s="999"/>
      <c r="AE73" s="999"/>
      <c r="AF73" s="999">
        <v>3</v>
      </c>
      <c r="AG73" s="999"/>
      <c r="AH73" s="999"/>
      <c r="AI73" s="999"/>
      <c r="AJ73" s="999"/>
      <c r="AK73" s="999" t="s">
        <v>594</v>
      </c>
      <c r="AL73" s="999"/>
      <c r="AM73" s="999"/>
      <c r="AN73" s="999"/>
      <c r="AO73" s="999"/>
      <c r="AP73" s="999" t="s">
        <v>594</v>
      </c>
      <c r="AQ73" s="999"/>
      <c r="AR73" s="999"/>
      <c r="AS73" s="999"/>
      <c r="AT73" s="999"/>
      <c r="AU73" s="999" t="s">
        <v>594</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583</v>
      </c>
      <c r="C74" s="1003"/>
      <c r="D74" s="1003"/>
      <c r="E74" s="1003"/>
      <c r="F74" s="1003"/>
      <c r="G74" s="1003"/>
      <c r="H74" s="1003"/>
      <c r="I74" s="1003"/>
      <c r="J74" s="1003"/>
      <c r="K74" s="1003"/>
      <c r="L74" s="1003"/>
      <c r="M74" s="1003"/>
      <c r="N74" s="1003"/>
      <c r="O74" s="1003"/>
      <c r="P74" s="1004"/>
      <c r="Q74" s="1005">
        <v>671</v>
      </c>
      <c r="R74" s="999"/>
      <c r="S74" s="999"/>
      <c r="T74" s="999"/>
      <c r="U74" s="999"/>
      <c r="V74" s="999">
        <v>594</v>
      </c>
      <c r="W74" s="999"/>
      <c r="X74" s="999"/>
      <c r="Y74" s="999"/>
      <c r="Z74" s="999"/>
      <c r="AA74" s="999">
        <v>76</v>
      </c>
      <c r="AB74" s="999"/>
      <c r="AC74" s="999"/>
      <c r="AD74" s="999"/>
      <c r="AE74" s="999"/>
      <c r="AF74" s="999">
        <v>76</v>
      </c>
      <c r="AG74" s="999"/>
      <c r="AH74" s="999"/>
      <c r="AI74" s="999"/>
      <c r="AJ74" s="999"/>
      <c r="AK74" s="999">
        <v>97</v>
      </c>
      <c r="AL74" s="999"/>
      <c r="AM74" s="999"/>
      <c r="AN74" s="999"/>
      <c r="AO74" s="999"/>
      <c r="AP74" s="999" t="s">
        <v>594</v>
      </c>
      <c r="AQ74" s="999"/>
      <c r="AR74" s="999"/>
      <c r="AS74" s="999"/>
      <c r="AT74" s="999"/>
      <c r="AU74" s="999" t="s">
        <v>594</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584</v>
      </c>
      <c r="C75" s="1003"/>
      <c r="D75" s="1003"/>
      <c r="E75" s="1003"/>
      <c r="F75" s="1003"/>
      <c r="G75" s="1003"/>
      <c r="H75" s="1003"/>
      <c r="I75" s="1003"/>
      <c r="J75" s="1003"/>
      <c r="K75" s="1003"/>
      <c r="L75" s="1003"/>
      <c r="M75" s="1003"/>
      <c r="N75" s="1003"/>
      <c r="O75" s="1003"/>
      <c r="P75" s="1004"/>
      <c r="Q75" s="1006">
        <v>150467</v>
      </c>
      <c r="R75" s="1007"/>
      <c r="S75" s="1007"/>
      <c r="T75" s="1007"/>
      <c r="U75" s="1008"/>
      <c r="V75" s="1009">
        <v>145866</v>
      </c>
      <c r="W75" s="1007"/>
      <c r="X75" s="1007"/>
      <c r="Y75" s="1007"/>
      <c r="Z75" s="1008"/>
      <c r="AA75" s="1009">
        <v>4601</v>
      </c>
      <c r="AB75" s="1007"/>
      <c r="AC75" s="1007"/>
      <c r="AD75" s="1007"/>
      <c r="AE75" s="1008"/>
      <c r="AF75" s="1009">
        <v>4601</v>
      </c>
      <c r="AG75" s="1007"/>
      <c r="AH75" s="1007"/>
      <c r="AI75" s="1007"/>
      <c r="AJ75" s="1008"/>
      <c r="AK75" s="1009">
        <v>3000</v>
      </c>
      <c r="AL75" s="1007"/>
      <c r="AM75" s="1007"/>
      <c r="AN75" s="1007"/>
      <c r="AO75" s="1008"/>
      <c r="AP75" s="1009" t="s">
        <v>594</v>
      </c>
      <c r="AQ75" s="1007"/>
      <c r="AR75" s="1007"/>
      <c r="AS75" s="1007"/>
      <c r="AT75" s="1008"/>
      <c r="AU75" s="1009" t="s">
        <v>594</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585</v>
      </c>
      <c r="C76" s="1003"/>
      <c r="D76" s="1003"/>
      <c r="E76" s="1003"/>
      <c r="F76" s="1003"/>
      <c r="G76" s="1003"/>
      <c r="H76" s="1003"/>
      <c r="I76" s="1003"/>
      <c r="J76" s="1003"/>
      <c r="K76" s="1003"/>
      <c r="L76" s="1003"/>
      <c r="M76" s="1003"/>
      <c r="N76" s="1003"/>
      <c r="O76" s="1003"/>
      <c r="P76" s="1004"/>
      <c r="Q76" s="1006">
        <v>21933</v>
      </c>
      <c r="R76" s="1007"/>
      <c r="S76" s="1007"/>
      <c r="T76" s="1007"/>
      <c r="U76" s="1008"/>
      <c r="V76" s="1009">
        <v>20389</v>
      </c>
      <c r="W76" s="1007"/>
      <c r="X76" s="1007"/>
      <c r="Y76" s="1007"/>
      <c r="Z76" s="1008"/>
      <c r="AA76" s="1009">
        <v>1544</v>
      </c>
      <c r="AB76" s="1007"/>
      <c r="AC76" s="1007"/>
      <c r="AD76" s="1007"/>
      <c r="AE76" s="1008"/>
      <c r="AF76" s="1009">
        <v>29459</v>
      </c>
      <c r="AG76" s="1007"/>
      <c r="AH76" s="1007"/>
      <c r="AI76" s="1007"/>
      <c r="AJ76" s="1008"/>
      <c r="AK76" s="1009" t="s">
        <v>594</v>
      </c>
      <c r="AL76" s="1007"/>
      <c r="AM76" s="1007"/>
      <c r="AN76" s="1007"/>
      <c r="AO76" s="1008"/>
      <c r="AP76" s="1009">
        <v>53900</v>
      </c>
      <c r="AQ76" s="1007"/>
      <c r="AR76" s="1007"/>
      <c r="AS76" s="1007"/>
      <c r="AT76" s="1008"/>
      <c r="AU76" s="1009">
        <v>269</v>
      </c>
      <c r="AV76" s="1007"/>
      <c r="AW76" s="1007"/>
      <c r="AX76" s="1007"/>
      <c r="AY76" s="1008"/>
      <c r="AZ76" s="1000" t="s">
        <v>600</v>
      </c>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586</v>
      </c>
      <c r="C77" s="1003"/>
      <c r="D77" s="1003"/>
      <c r="E77" s="1003"/>
      <c r="F77" s="1003"/>
      <c r="G77" s="1003"/>
      <c r="H77" s="1003"/>
      <c r="I77" s="1003"/>
      <c r="J77" s="1003"/>
      <c r="K77" s="1003"/>
      <c r="L77" s="1003"/>
      <c r="M77" s="1003"/>
      <c r="N77" s="1003"/>
      <c r="O77" s="1003"/>
      <c r="P77" s="1004"/>
      <c r="Q77" s="1006">
        <v>751</v>
      </c>
      <c r="R77" s="1007"/>
      <c r="S77" s="1007"/>
      <c r="T77" s="1007"/>
      <c r="U77" s="1008"/>
      <c r="V77" s="1009">
        <v>643</v>
      </c>
      <c r="W77" s="1007"/>
      <c r="X77" s="1007"/>
      <c r="Y77" s="1007"/>
      <c r="Z77" s="1008"/>
      <c r="AA77" s="1009">
        <v>109</v>
      </c>
      <c r="AB77" s="1007"/>
      <c r="AC77" s="1007"/>
      <c r="AD77" s="1007"/>
      <c r="AE77" s="1008"/>
      <c r="AF77" s="1009">
        <v>1652</v>
      </c>
      <c r="AG77" s="1007"/>
      <c r="AH77" s="1007"/>
      <c r="AI77" s="1007"/>
      <c r="AJ77" s="1008"/>
      <c r="AK77" s="1009" t="s">
        <v>595</v>
      </c>
      <c r="AL77" s="1007"/>
      <c r="AM77" s="1007"/>
      <c r="AN77" s="1007"/>
      <c r="AO77" s="1008"/>
      <c r="AP77" s="1009">
        <v>1192</v>
      </c>
      <c r="AQ77" s="1007"/>
      <c r="AR77" s="1007"/>
      <c r="AS77" s="1007"/>
      <c r="AT77" s="1008"/>
      <c r="AU77" s="1009" t="s">
        <v>594</v>
      </c>
      <c r="AV77" s="1007"/>
      <c r="AW77" s="1007"/>
      <c r="AX77" s="1007"/>
      <c r="AY77" s="1008"/>
      <c r="AZ77" s="1000" t="s">
        <v>600</v>
      </c>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377</v>
      </c>
      <c r="B88" s="965" t="s">
        <v>412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35845</v>
      </c>
      <c r="AG88" s="987"/>
      <c r="AH88" s="987"/>
      <c r="AI88" s="987"/>
      <c r="AJ88" s="987"/>
      <c r="AK88" s="991"/>
      <c r="AL88" s="991"/>
      <c r="AM88" s="991"/>
      <c r="AN88" s="991"/>
      <c r="AO88" s="991"/>
      <c r="AP88" s="987">
        <v>56415</v>
      </c>
      <c r="AQ88" s="987"/>
      <c r="AR88" s="987"/>
      <c r="AS88" s="987"/>
      <c r="AT88" s="987"/>
      <c r="AU88" s="987">
        <v>557</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377</v>
      </c>
      <c r="BR102" s="965" t="s">
        <v>413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200</v>
      </c>
      <c r="CS102" s="981"/>
      <c r="CT102" s="981"/>
      <c r="CU102" s="981"/>
      <c r="CV102" s="982"/>
      <c r="CW102" s="980">
        <v>39</v>
      </c>
      <c r="CX102" s="981"/>
      <c r="CY102" s="981"/>
      <c r="CZ102" s="981"/>
      <c r="DA102" s="982"/>
      <c r="DB102" s="980">
        <v>602</v>
      </c>
      <c r="DC102" s="981"/>
      <c r="DD102" s="981"/>
      <c r="DE102" s="981"/>
      <c r="DF102" s="982"/>
      <c r="DG102" s="980">
        <v>56</v>
      </c>
      <c r="DH102" s="981"/>
      <c r="DI102" s="981"/>
      <c r="DJ102" s="981"/>
      <c r="DK102" s="982"/>
      <c r="DL102" s="980" t="s">
        <v>601</v>
      </c>
      <c r="DM102" s="981"/>
      <c r="DN102" s="981"/>
      <c r="DO102" s="981"/>
      <c r="DP102" s="982"/>
      <c r="DQ102" s="980" t="s">
        <v>601</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415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418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419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421</v>
      </c>
      <c r="AB109" s="924"/>
      <c r="AC109" s="924"/>
      <c r="AD109" s="924"/>
      <c r="AE109" s="925"/>
      <c r="AF109" s="926" t="s">
        <v>422</v>
      </c>
      <c r="AG109" s="924"/>
      <c r="AH109" s="924"/>
      <c r="AI109" s="924"/>
      <c r="AJ109" s="925"/>
      <c r="AK109" s="926" t="s">
        <v>297</v>
      </c>
      <c r="AL109" s="924"/>
      <c r="AM109" s="924"/>
      <c r="AN109" s="924"/>
      <c r="AO109" s="925"/>
      <c r="AP109" s="926" t="s">
        <v>423</v>
      </c>
      <c r="AQ109" s="924"/>
      <c r="AR109" s="924"/>
      <c r="AS109" s="924"/>
      <c r="AT109" s="957"/>
      <c r="AU109" s="923" t="s">
        <v>420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421</v>
      </c>
      <c r="BR109" s="924"/>
      <c r="BS109" s="924"/>
      <c r="BT109" s="924"/>
      <c r="BU109" s="925"/>
      <c r="BV109" s="926" t="s">
        <v>422</v>
      </c>
      <c r="BW109" s="924"/>
      <c r="BX109" s="924"/>
      <c r="BY109" s="924"/>
      <c r="BZ109" s="925"/>
      <c r="CA109" s="926" t="s">
        <v>297</v>
      </c>
      <c r="CB109" s="924"/>
      <c r="CC109" s="924"/>
      <c r="CD109" s="924"/>
      <c r="CE109" s="925"/>
      <c r="CF109" s="964" t="s">
        <v>423</v>
      </c>
      <c r="CG109" s="964"/>
      <c r="CH109" s="964"/>
      <c r="CI109" s="964"/>
      <c r="CJ109" s="964"/>
      <c r="CK109" s="926" t="s">
        <v>424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421</v>
      </c>
      <c r="DH109" s="924"/>
      <c r="DI109" s="924"/>
      <c r="DJ109" s="924"/>
      <c r="DK109" s="925"/>
      <c r="DL109" s="926" t="s">
        <v>422</v>
      </c>
      <c r="DM109" s="924"/>
      <c r="DN109" s="924"/>
      <c r="DO109" s="924"/>
      <c r="DP109" s="925"/>
      <c r="DQ109" s="926" t="s">
        <v>297</v>
      </c>
      <c r="DR109" s="924"/>
      <c r="DS109" s="924"/>
      <c r="DT109" s="924"/>
      <c r="DU109" s="925"/>
      <c r="DV109" s="926" t="s">
        <v>423</v>
      </c>
      <c r="DW109" s="924"/>
      <c r="DX109" s="924"/>
      <c r="DY109" s="924"/>
      <c r="DZ109" s="957"/>
    </row>
    <row r="110" spans="1:131" s="226" customFormat="1" ht="26.25" customHeight="1" x14ac:dyDescent="0.15">
      <c r="A110" s="835" t="s">
        <v>425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5491417</v>
      </c>
      <c r="AB110" s="917"/>
      <c r="AC110" s="917"/>
      <c r="AD110" s="917"/>
      <c r="AE110" s="918"/>
      <c r="AF110" s="919">
        <v>5769256</v>
      </c>
      <c r="AG110" s="917"/>
      <c r="AH110" s="917"/>
      <c r="AI110" s="917"/>
      <c r="AJ110" s="918"/>
      <c r="AK110" s="919">
        <v>5848984</v>
      </c>
      <c r="AL110" s="917"/>
      <c r="AM110" s="917"/>
      <c r="AN110" s="917"/>
      <c r="AO110" s="918"/>
      <c r="AP110" s="920">
        <v>25.5</v>
      </c>
      <c r="AQ110" s="921"/>
      <c r="AR110" s="921"/>
      <c r="AS110" s="921"/>
      <c r="AT110" s="922"/>
      <c r="AU110" s="958" t="s">
        <v>73</v>
      </c>
      <c r="AV110" s="959"/>
      <c r="AW110" s="959"/>
      <c r="AX110" s="959"/>
      <c r="AY110" s="959"/>
      <c r="AZ110" s="888" t="s">
        <v>426</v>
      </c>
      <c r="BA110" s="836"/>
      <c r="BB110" s="836"/>
      <c r="BC110" s="836"/>
      <c r="BD110" s="836"/>
      <c r="BE110" s="836"/>
      <c r="BF110" s="836"/>
      <c r="BG110" s="836"/>
      <c r="BH110" s="836"/>
      <c r="BI110" s="836"/>
      <c r="BJ110" s="836"/>
      <c r="BK110" s="836"/>
      <c r="BL110" s="836"/>
      <c r="BM110" s="836"/>
      <c r="BN110" s="836"/>
      <c r="BO110" s="836"/>
      <c r="BP110" s="837"/>
      <c r="BQ110" s="889">
        <v>56550564</v>
      </c>
      <c r="BR110" s="870"/>
      <c r="BS110" s="870"/>
      <c r="BT110" s="870"/>
      <c r="BU110" s="870"/>
      <c r="BV110" s="870">
        <v>58841100</v>
      </c>
      <c r="BW110" s="870"/>
      <c r="BX110" s="870"/>
      <c r="BY110" s="870"/>
      <c r="BZ110" s="870"/>
      <c r="CA110" s="870">
        <v>58057359</v>
      </c>
      <c r="CB110" s="870"/>
      <c r="CC110" s="870"/>
      <c r="CD110" s="870"/>
      <c r="CE110" s="870"/>
      <c r="CF110" s="894">
        <v>253.2</v>
      </c>
      <c r="CG110" s="895"/>
      <c r="CH110" s="895"/>
      <c r="CI110" s="895"/>
      <c r="CJ110" s="895"/>
      <c r="CK110" s="954" t="s">
        <v>427</v>
      </c>
      <c r="CL110" s="847"/>
      <c r="CM110" s="888" t="s">
        <v>428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429</v>
      </c>
      <c r="DH110" s="870"/>
      <c r="DI110" s="870"/>
      <c r="DJ110" s="870"/>
      <c r="DK110" s="870"/>
      <c r="DL110" s="870" t="s">
        <v>182</v>
      </c>
      <c r="DM110" s="870"/>
      <c r="DN110" s="870"/>
      <c r="DO110" s="870"/>
      <c r="DP110" s="870"/>
      <c r="DQ110" s="870" t="s">
        <v>182</v>
      </c>
      <c r="DR110" s="870"/>
      <c r="DS110" s="870"/>
      <c r="DT110" s="870"/>
      <c r="DU110" s="870"/>
      <c r="DV110" s="871" t="s">
        <v>430</v>
      </c>
      <c r="DW110" s="871"/>
      <c r="DX110" s="871"/>
      <c r="DY110" s="871"/>
      <c r="DZ110" s="872"/>
    </row>
    <row r="111" spans="1:131" s="226" customFormat="1" ht="26.25" customHeight="1" x14ac:dyDescent="0.15">
      <c r="A111" s="802" t="s">
        <v>431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430</v>
      </c>
      <c r="AB111" s="947"/>
      <c r="AC111" s="947"/>
      <c r="AD111" s="947"/>
      <c r="AE111" s="948"/>
      <c r="AF111" s="949" t="s">
        <v>402</v>
      </c>
      <c r="AG111" s="947"/>
      <c r="AH111" s="947"/>
      <c r="AI111" s="947"/>
      <c r="AJ111" s="948"/>
      <c r="AK111" s="949" t="s">
        <v>430</v>
      </c>
      <c r="AL111" s="947"/>
      <c r="AM111" s="947"/>
      <c r="AN111" s="947"/>
      <c r="AO111" s="948"/>
      <c r="AP111" s="950" t="s">
        <v>429</v>
      </c>
      <c r="AQ111" s="951"/>
      <c r="AR111" s="951"/>
      <c r="AS111" s="951"/>
      <c r="AT111" s="952"/>
      <c r="AU111" s="960"/>
      <c r="AV111" s="961"/>
      <c r="AW111" s="961"/>
      <c r="AX111" s="961"/>
      <c r="AY111" s="961"/>
      <c r="AZ111" s="843" t="s">
        <v>432</v>
      </c>
      <c r="BA111" s="780"/>
      <c r="BB111" s="780"/>
      <c r="BC111" s="780"/>
      <c r="BD111" s="780"/>
      <c r="BE111" s="780"/>
      <c r="BF111" s="780"/>
      <c r="BG111" s="780"/>
      <c r="BH111" s="780"/>
      <c r="BI111" s="780"/>
      <c r="BJ111" s="780"/>
      <c r="BK111" s="780"/>
      <c r="BL111" s="780"/>
      <c r="BM111" s="780"/>
      <c r="BN111" s="780"/>
      <c r="BO111" s="780"/>
      <c r="BP111" s="781"/>
      <c r="BQ111" s="844">
        <v>1283311</v>
      </c>
      <c r="BR111" s="845"/>
      <c r="BS111" s="845"/>
      <c r="BT111" s="845"/>
      <c r="BU111" s="845"/>
      <c r="BV111" s="845">
        <v>964161</v>
      </c>
      <c r="BW111" s="845"/>
      <c r="BX111" s="845"/>
      <c r="BY111" s="845"/>
      <c r="BZ111" s="845"/>
      <c r="CA111" s="845">
        <v>826484</v>
      </c>
      <c r="CB111" s="845"/>
      <c r="CC111" s="845"/>
      <c r="CD111" s="845"/>
      <c r="CE111" s="845"/>
      <c r="CF111" s="903">
        <v>3.6</v>
      </c>
      <c r="CG111" s="904"/>
      <c r="CH111" s="904"/>
      <c r="CI111" s="904"/>
      <c r="CJ111" s="904"/>
      <c r="CK111" s="955"/>
      <c r="CL111" s="849"/>
      <c r="CM111" s="843" t="s">
        <v>433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402</v>
      </c>
      <c r="DH111" s="845"/>
      <c r="DI111" s="845"/>
      <c r="DJ111" s="845"/>
      <c r="DK111" s="845"/>
      <c r="DL111" s="845" t="s">
        <v>402</v>
      </c>
      <c r="DM111" s="845"/>
      <c r="DN111" s="845"/>
      <c r="DO111" s="845"/>
      <c r="DP111" s="845"/>
      <c r="DQ111" s="845" t="s">
        <v>402</v>
      </c>
      <c r="DR111" s="845"/>
      <c r="DS111" s="845"/>
      <c r="DT111" s="845"/>
      <c r="DU111" s="845"/>
      <c r="DV111" s="822" t="s">
        <v>429</v>
      </c>
      <c r="DW111" s="822"/>
      <c r="DX111" s="822"/>
      <c r="DY111" s="822"/>
      <c r="DZ111" s="823"/>
    </row>
    <row r="112" spans="1:131" s="226" customFormat="1" ht="26.25" customHeight="1" x14ac:dyDescent="0.15">
      <c r="A112" s="940" t="s">
        <v>434</v>
      </c>
      <c r="B112" s="941"/>
      <c r="C112" s="780" t="s">
        <v>435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430</v>
      </c>
      <c r="AB112" s="808"/>
      <c r="AC112" s="808"/>
      <c r="AD112" s="808"/>
      <c r="AE112" s="809"/>
      <c r="AF112" s="810" t="s">
        <v>430</v>
      </c>
      <c r="AG112" s="808"/>
      <c r="AH112" s="808"/>
      <c r="AI112" s="808"/>
      <c r="AJ112" s="809"/>
      <c r="AK112" s="810" t="s">
        <v>402</v>
      </c>
      <c r="AL112" s="808"/>
      <c r="AM112" s="808"/>
      <c r="AN112" s="808"/>
      <c r="AO112" s="809"/>
      <c r="AP112" s="852" t="s">
        <v>430</v>
      </c>
      <c r="AQ112" s="853"/>
      <c r="AR112" s="853"/>
      <c r="AS112" s="853"/>
      <c r="AT112" s="854"/>
      <c r="AU112" s="960"/>
      <c r="AV112" s="961"/>
      <c r="AW112" s="961"/>
      <c r="AX112" s="961"/>
      <c r="AY112" s="961"/>
      <c r="AZ112" s="843" t="s">
        <v>436</v>
      </c>
      <c r="BA112" s="780"/>
      <c r="BB112" s="780"/>
      <c r="BC112" s="780"/>
      <c r="BD112" s="780"/>
      <c r="BE112" s="780"/>
      <c r="BF112" s="780"/>
      <c r="BG112" s="780"/>
      <c r="BH112" s="780"/>
      <c r="BI112" s="780"/>
      <c r="BJ112" s="780"/>
      <c r="BK112" s="780"/>
      <c r="BL112" s="780"/>
      <c r="BM112" s="780"/>
      <c r="BN112" s="780"/>
      <c r="BO112" s="780"/>
      <c r="BP112" s="781"/>
      <c r="BQ112" s="844">
        <v>6292563</v>
      </c>
      <c r="BR112" s="845"/>
      <c r="BS112" s="845"/>
      <c r="BT112" s="845"/>
      <c r="BU112" s="845"/>
      <c r="BV112" s="845">
        <v>7127554</v>
      </c>
      <c r="BW112" s="845"/>
      <c r="BX112" s="845"/>
      <c r="BY112" s="845"/>
      <c r="BZ112" s="845"/>
      <c r="CA112" s="845">
        <v>8666900</v>
      </c>
      <c r="CB112" s="845"/>
      <c r="CC112" s="845"/>
      <c r="CD112" s="845"/>
      <c r="CE112" s="845"/>
      <c r="CF112" s="903">
        <v>37.799999999999997</v>
      </c>
      <c r="CG112" s="904"/>
      <c r="CH112" s="904"/>
      <c r="CI112" s="904"/>
      <c r="CJ112" s="904"/>
      <c r="CK112" s="955"/>
      <c r="CL112" s="849"/>
      <c r="CM112" s="843" t="s">
        <v>437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402</v>
      </c>
      <c r="DH112" s="845"/>
      <c r="DI112" s="845"/>
      <c r="DJ112" s="845"/>
      <c r="DK112" s="845"/>
      <c r="DL112" s="845" t="s">
        <v>430</v>
      </c>
      <c r="DM112" s="845"/>
      <c r="DN112" s="845"/>
      <c r="DO112" s="845"/>
      <c r="DP112" s="845"/>
      <c r="DQ112" s="845" t="s">
        <v>430</v>
      </c>
      <c r="DR112" s="845"/>
      <c r="DS112" s="845"/>
      <c r="DT112" s="845"/>
      <c r="DU112" s="845"/>
      <c r="DV112" s="822" t="s">
        <v>402</v>
      </c>
      <c r="DW112" s="822"/>
      <c r="DX112" s="822"/>
      <c r="DY112" s="822"/>
      <c r="DZ112" s="823"/>
    </row>
    <row r="113" spans="1:130" s="226" customFormat="1" ht="26.25" customHeight="1" x14ac:dyDescent="0.15">
      <c r="A113" s="942"/>
      <c r="B113" s="943"/>
      <c r="C113" s="780" t="s">
        <v>438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619065</v>
      </c>
      <c r="AB113" s="947"/>
      <c r="AC113" s="947"/>
      <c r="AD113" s="947"/>
      <c r="AE113" s="948"/>
      <c r="AF113" s="949">
        <v>659415</v>
      </c>
      <c r="AG113" s="947"/>
      <c r="AH113" s="947"/>
      <c r="AI113" s="947"/>
      <c r="AJ113" s="948"/>
      <c r="AK113" s="949">
        <v>675858</v>
      </c>
      <c r="AL113" s="947"/>
      <c r="AM113" s="947"/>
      <c r="AN113" s="947"/>
      <c r="AO113" s="948"/>
      <c r="AP113" s="950">
        <v>2.9</v>
      </c>
      <c r="AQ113" s="951"/>
      <c r="AR113" s="951"/>
      <c r="AS113" s="951"/>
      <c r="AT113" s="952"/>
      <c r="AU113" s="960"/>
      <c r="AV113" s="961"/>
      <c r="AW113" s="961"/>
      <c r="AX113" s="961"/>
      <c r="AY113" s="961"/>
      <c r="AZ113" s="843" t="s">
        <v>439</v>
      </c>
      <c r="BA113" s="780"/>
      <c r="BB113" s="780"/>
      <c r="BC113" s="780"/>
      <c r="BD113" s="780"/>
      <c r="BE113" s="780"/>
      <c r="BF113" s="780"/>
      <c r="BG113" s="780"/>
      <c r="BH113" s="780"/>
      <c r="BI113" s="780"/>
      <c r="BJ113" s="780"/>
      <c r="BK113" s="780"/>
      <c r="BL113" s="780"/>
      <c r="BM113" s="780"/>
      <c r="BN113" s="780"/>
      <c r="BO113" s="780"/>
      <c r="BP113" s="781"/>
      <c r="BQ113" s="844">
        <v>649849</v>
      </c>
      <c r="BR113" s="845"/>
      <c r="BS113" s="845"/>
      <c r="BT113" s="845"/>
      <c r="BU113" s="845"/>
      <c r="BV113" s="845">
        <v>598912</v>
      </c>
      <c r="BW113" s="845"/>
      <c r="BX113" s="845"/>
      <c r="BY113" s="845"/>
      <c r="BZ113" s="845"/>
      <c r="CA113" s="845">
        <v>557321</v>
      </c>
      <c r="CB113" s="845"/>
      <c r="CC113" s="845"/>
      <c r="CD113" s="845"/>
      <c r="CE113" s="845"/>
      <c r="CF113" s="903">
        <v>2.4</v>
      </c>
      <c r="CG113" s="904"/>
      <c r="CH113" s="904"/>
      <c r="CI113" s="904"/>
      <c r="CJ113" s="904"/>
      <c r="CK113" s="955"/>
      <c r="CL113" s="849"/>
      <c r="CM113" s="843" t="s">
        <v>440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8784</v>
      </c>
      <c r="DH113" s="808"/>
      <c r="DI113" s="808"/>
      <c r="DJ113" s="808"/>
      <c r="DK113" s="809"/>
      <c r="DL113" s="810">
        <v>5904</v>
      </c>
      <c r="DM113" s="808"/>
      <c r="DN113" s="808"/>
      <c r="DO113" s="808"/>
      <c r="DP113" s="809"/>
      <c r="DQ113" s="810">
        <v>2976</v>
      </c>
      <c r="DR113" s="808"/>
      <c r="DS113" s="808"/>
      <c r="DT113" s="808"/>
      <c r="DU113" s="809"/>
      <c r="DV113" s="852">
        <v>0</v>
      </c>
      <c r="DW113" s="853"/>
      <c r="DX113" s="853"/>
      <c r="DY113" s="853"/>
      <c r="DZ113" s="854"/>
    </row>
    <row r="114" spans="1:130" s="226" customFormat="1" ht="26.25" customHeight="1" x14ac:dyDescent="0.15">
      <c r="A114" s="942"/>
      <c r="B114" s="943"/>
      <c r="C114" s="780" t="s">
        <v>441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64584</v>
      </c>
      <c r="AB114" s="808"/>
      <c r="AC114" s="808"/>
      <c r="AD114" s="808"/>
      <c r="AE114" s="809"/>
      <c r="AF114" s="810">
        <v>65190</v>
      </c>
      <c r="AG114" s="808"/>
      <c r="AH114" s="808"/>
      <c r="AI114" s="808"/>
      <c r="AJ114" s="809"/>
      <c r="AK114" s="810">
        <v>67225</v>
      </c>
      <c r="AL114" s="808"/>
      <c r="AM114" s="808"/>
      <c r="AN114" s="808"/>
      <c r="AO114" s="809"/>
      <c r="AP114" s="852">
        <v>0.3</v>
      </c>
      <c r="AQ114" s="853"/>
      <c r="AR114" s="853"/>
      <c r="AS114" s="853"/>
      <c r="AT114" s="854"/>
      <c r="AU114" s="960"/>
      <c r="AV114" s="961"/>
      <c r="AW114" s="961"/>
      <c r="AX114" s="961"/>
      <c r="AY114" s="961"/>
      <c r="AZ114" s="843" t="s">
        <v>442</v>
      </c>
      <c r="BA114" s="780"/>
      <c r="BB114" s="780"/>
      <c r="BC114" s="780"/>
      <c r="BD114" s="780"/>
      <c r="BE114" s="780"/>
      <c r="BF114" s="780"/>
      <c r="BG114" s="780"/>
      <c r="BH114" s="780"/>
      <c r="BI114" s="780"/>
      <c r="BJ114" s="780"/>
      <c r="BK114" s="780"/>
      <c r="BL114" s="780"/>
      <c r="BM114" s="780"/>
      <c r="BN114" s="780"/>
      <c r="BO114" s="780"/>
      <c r="BP114" s="781"/>
      <c r="BQ114" s="844">
        <v>6015964</v>
      </c>
      <c r="BR114" s="845"/>
      <c r="BS114" s="845"/>
      <c r="BT114" s="845"/>
      <c r="BU114" s="845"/>
      <c r="BV114" s="845">
        <v>5963047</v>
      </c>
      <c r="BW114" s="845"/>
      <c r="BX114" s="845"/>
      <c r="BY114" s="845"/>
      <c r="BZ114" s="845"/>
      <c r="CA114" s="845">
        <v>5863127</v>
      </c>
      <c r="CB114" s="845"/>
      <c r="CC114" s="845"/>
      <c r="CD114" s="845"/>
      <c r="CE114" s="845"/>
      <c r="CF114" s="903">
        <v>25.6</v>
      </c>
      <c r="CG114" s="904"/>
      <c r="CH114" s="904"/>
      <c r="CI114" s="904"/>
      <c r="CJ114" s="904"/>
      <c r="CK114" s="955"/>
      <c r="CL114" s="849"/>
      <c r="CM114" s="843" t="s">
        <v>443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402</v>
      </c>
      <c r="DH114" s="808"/>
      <c r="DI114" s="808"/>
      <c r="DJ114" s="808"/>
      <c r="DK114" s="809"/>
      <c r="DL114" s="810" t="s">
        <v>402</v>
      </c>
      <c r="DM114" s="808"/>
      <c r="DN114" s="808"/>
      <c r="DO114" s="808"/>
      <c r="DP114" s="809"/>
      <c r="DQ114" s="810" t="s">
        <v>402</v>
      </c>
      <c r="DR114" s="808"/>
      <c r="DS114" s="808"/>
      <c r="DT114" s="808"/>
      <c r="DU114" s="809"/>
      <c r="DV114" s="852" t="s">
        <v>402</v>
      </c>
      <c r="DW114" s="853"/>
      <c r="DX114" s="853"/>
      <c r="DY114" s="853"/>
      <c r="DZ114" s="854"/>
    </row>
    <row r="115" spans="1:130" s="226" customFormat="1" ht="26.25" customHeight="1" x14ac:dyDescent="0.15">
      <c r="A115" s="942"/>
      <c r="B115" s="943"/>
      <c r="C115" s="780" t="s">
        <v>444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3025</v>
      </c>
      <c r="AB115" s="947"/>
      <c r="AC115" s="947"/>
      <c r="AD115" s="947"/>
      <c r="AE115" s="948"/>
      <c r="AF115" s="949">
        <v>3025</v>
      </c>
      <c r="AG115" s="947"/>
      <c r="AH115" s="947"/>
      <c r="AI115" s="947"/>
      <c r="AJ115" s="948"/>
      <c r="AK115" s="949">
        <v>3025</v>
      </c>
      <c r="AL115" s="947"/>
      <c r="AM115" s="947"/>
      <c r="AN115" s="947"/>
      <c r="AO115" s="948"/>
      <c r="AP115" s="950">
        <v>0</v>
      </c>
      <c r="AQ115" s="951"/>
      <c r="AR115" s="951"/>
      <c r="AS115" s="951"/>
      <c r="AT115" s="952"/>
      <c r="AU115" s="960"/>
      <c r="AV115" s="961"/>
      <c r="AW115" s="961"/>
      <c r="AX115" s="961"/>
      <c r="AY115" s="961"/>
      <c r="AZ115" s="843" t="s">
        <v>445</v>
      </c>
      <c r="BA115" s="780"/>
      <c r="BB115" s="780"/>
      <c r="BC115" s="780"/>
      <c r="BD115" s="780"/>
      <c r="BE115" s="780"/>
      <c r="BF115" s="780"/>
      <c r="BG115" s="780"/>
      <c r="BH115" s="780"/>
      <c r="BI115" s="780"/>
      <c r="BJ115" s="780"/>
      <c r="BK115" s="780"/>
      <c r="BL115" s="780"/>
      <c r="BM115" s="780"/>
      <c r="BN115" s="780"/>
      <c r="BO115" s="780"/>
      <c r="BP115" s="781"/>
      <c r="BQ115" s="844" t="s">
        <v>402</v>
      </c>
      <c r="BR115" s="845"/>
      <c r="BS115" s="845"/>
      <c r="BT115" s="845"/>
      <c r="BU115" s="845"/>
      <c r="BV115" s="845" t="s">
        <v>402</v>
      </c>
      <c r="BW115" s="845"/>
      <c r="BX115" s="845"/>
      <c r="BY115" s="845"/>
      <c r="BZ115" s="845"/>
      <c r="CA115" s="845" t="s">
        <v>402</v>
      </c>
      <c r="CB115" s="845"/>
      <c r="CC115" s="845"/>
      <c r="CD115" s="845"/>
      <c r="CE115" s="845"/>
      <c r="CF115" s="903" t="s">
        <v>402</v>
      </c>
      <c r="CG115" s="904"/>
      <c r="CH115" s="904"/>
      <c r="CI115" s="904"/>
      <c r="CJ115" s="904"/>
      <c r="CK115" s="955"/>
      <c r="CL115" s="849"/>
      <c r="CM115" s="843" t="s">
        <v>446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890682</v>
      </c>
      <c r="DH115" s="808"/>
      <c r="DI115" s="808"/>
      <c r="DJ115" s="808"/>
      <c r="DK115" s="809"/>
      <c r="DL115" s="810">
        <v>774490</v>
      </c>
      <c r="DM115" s="808"/>
      <c r="DN115" s="808"/>
      <c r="DO115" s="808"/>
      <c r="DP115" s="809"/>
      <c r="DQ115" s="810">
        <v>767210</v>
      </c>
      <c r="DR115" s="808"/>
      <c r="DS115" s="808"/>
      <c r="DT115" s="808"/>
      <c r="DU115" s="809"/>
      <c r="DV115" s="852">
        <v>3.3</v>
      </c>
      <c r="DW115" s="853"/>
      <c r="DX115" s="853"/>
      <c r="DY115" s="853"/>
      <c r="DZ115" s="854"/>
    </row>
    <row r="116" spans="1:130" s="226" customFormat="1" ht="26.25" customHeight="1" x14ac:dyDescent="0.15">
      <c r="A116" s="944"/>
      <c r="B116" s="945"/>
      <c r="C116" s="867" t="s">
        <v>447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v>
      </c>
      <c r="AB116" s="808"/>
      <c r="AC116" s="808"/>
      <c r="AD116" s="808"/>
      <c r="AE116" s="809"/>
      <c r="AF116" s="810" t="s">
        <v>430</v>
      </c>
      <c r="AG116" s="808"/>
      <c r="AH116" s="808"/>
      <c r="AI116" s="808"/>
      <c r="AJ116" s="809"/>
      <c r="AK116" s="810">
        <v>13</v>
      </c>
      <c r="AL116" s="808"/>
      <c r="AM116" s="808"/>
      <c r="AN116" s="808"/>
      <c r="AO116" s="809"/>
      <c r="AP116" s="852">
        <v>0</v>
      </c>
      <c r="AQ116" s="853"/>
      <c r="AR116" s="853"/>
      <c r="AS116" s="853"/>
      <c r="AT116" s="854"/>
      <c r="AU116" s="960"/>
      <c r="AV116" s="961"/>
      <c r="AW116" s="961"/>
      <c r="AX116" s="961"/>
      <c r="AY116" s="961"/>
      <c r="AZ116" s="937" t="s">
        <v>448</v>
      </c>
      <c r="BA116" s="938"/>
      <c r="BB116" s="938"/>
      <c r="BC116" s="938"/>
      <c r="BD116" s="938"/>
      <c r="BE116" s="938"/>
      <c r="BF116" s="938"/>
      <c r="BG116" s="938"/>
      <c r="BH116" s="938"/>
      <c r="BI116" s="938"/>
      <c r="BJ116" s="938"/>
      <c r="BK116" s="938"/>
      <c r="BL116" s="938"/>
      <c r="BM116" s="938"/>
      <c r="BN116" s="938"/>
      <c r="BO116" s="938"/>
      <c r="BP116" s="939"/>
      <c r="BQ116" s="844" t="s">
        <v>402</v>
      </c>
      <c r="BR116" s="845"/>
      <c r="BS116" s="845"/>
      <c r="BT116" s="845"/>
      <c r="BU116" s="845"/>
      <c r="BV116" s="845" t="s">
        <v>402</v>
      </c>
      <c r="BW116" s="845"/>
      <c r="BX116" s="845"/>
      <c r="BY116" s="845"/>
      <c r="BZ116" s="845"/>
      <c r="CA116" s="845" t="s">
        <v>402</v>
      </c>
      <c r="CB116" s="845"/>
      <c r="CC116" s="845"/>
      <c r="CD116" s="845"/>
      <c r="CE116" s="845"/>
      <c r="CF116" s="903" t="s">
        <v>430</v>
      </c>
      <c r="CG116" s="904"/>
      <c r="CH116" s="904"/>
      <c r="CI116" s="904"/>
      <c r="CJ116" s="904"/>
      <c r="CK116" s="955"/>
      <c r="CL116" s="849"/>
      <c r="CM116" s="843" t="s">
        <v>449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402</v>
      </c>
      <c r="DH116" s="808"/>
      <c r="DI116" s="808"/>
      <c r="DJ116" s="808"/>
      <c r="DK116" s="809"/>
      <c r="DL116" s="810" t="s">
        <v>402</v>
      </c>
      <c r="DM116" s="808"/>
      <c r="DN116" s="808"/>
      <c r="DO116" s="808"/>
      <c r="DP116" s="809"/>
      <c r="DQ116" s="810" t="s">
        <v>402</v>
      </c>
      <c r="DR116" s="808"/>
      <c r="DS116" s="808"/>
      <c r="DT116" s="808"/>
      <c r="DU116" s="809"/>
      <c r="DV116" s="852" t="s">
        <v>402</v>
      </c>
      <c r="DW116" s="853"/>
      <c r="DX116" s="853"/>
      <c r="DY116" s="853"/>
      <c r="DZ116" s="854"/>
    </row>
    <row r="117" spans="1:130" s="226"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450</v>
      </c>
      <c r="Z117" s="925"/>
      <c r="AA117" s="930">
        <v>6178092</v>
      </c>
      <c r="AB117" s="931"/>
      <c r="AC117" s="931"/>
      <c r="AD117" s="931"/>
      <c r="AE117" s="932"/>
      <c r="AF117" s="933">
        <v>6496886</v>
      </c>
      <c r="AG117" s="931"/>
      <c r="AH117" s="931"/>
      <c r="AI117" s="931"/>
      <c r="AJ117" s="932"/>
      <c r="AK117" s="933">
        <v>6595105</v>
      </c>
      <c r="AL117" s="931"/>
      <c r="AM117" s="931"/>
      <c r="AN117" s="931"/>
      <c r="AO117" s="932"/>
      <c r="AP117" s="934"/>
      <c r="AQ117" s="935"/>
      <c r="AR117" s="935"/>
      <c r="AS117" s="935"/>
      <c r="AT117" s="936"/>
      <c r="AU117" s="960"/>
      <c r="AV117" s="961"/>
      <c r="AW117" s="961"/>
      <c r="AX117" s="961"/>
      <c r="AY117" s="961"/>
      <c r="AZ117" s="891" t="s">
        <v>451</v>
      </c>
      <c r="BA117" s="892"/>
      <c r="BB117" s="892"/>
      <c r="BC117" s="892"/>
      <c r="BD117" s="892"/>
      <c r="BE117" s="892"/>
      <c r="BF117" s="892"/>
      <c r="BG117" s="892"/>
      <c r="BH117" s="892"/>
      <c r="BI117" s="892"/>
      <c r="BJ117" s="892"/>
      <c r="BK117" s="892"/>
      <c r="BL117" s="892"/>
      <c r="BM117" s="892"/>
      <c r="BN117" s="892"/>
      <c r="BO117" s="892"/>
      <c r="BP117" s="893"/>
      <c r="BQ117" s="844" t="s">
        <v>182</v>
      </c>
      <c r="BR117" s="845"/>
      <c r="BS117" s="845"/>
      <c r="BT117" s="845"/>
      <c r="BU117" s="845"/>
      <c r="BV117" s="845" t="s">
        <v>182</v>
      </c>
      <c r="BW117" s="845"/>
      <c r="BX117" s="845"/>
      <c r="BY117" s="845"/>
      <c r="BZ117" s="845"/>
      <c r="CA117" s="845" t="s">
        <v>402</v>
      </c>
      <c r="CB117" s="845"/>
      <c r="CC117" s="845"/>
      <c r="CD117" s="845"/>
      <c r="CE117" s="845"/>
      <c r="CF117" s="903" t="s">
        <v>182</v>
      </c>
      <c r="CG117" s="904"/>
      <c r="CH117" s="904"/>
      <c r="CI117" s="904"/>
      <c r="CJ117" s="904"/>
      <c r="CK117" s="955"/>
      <c r="CL117" s="849"/>
      <c r="CM117" s="843" t="s">
        <v>452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v>383845</v>
      </c>
      <c r="DH117" s="808"/>
      <c r="DI117" s="808"/>
      <c r="DJ117" s="808"/>
      <c r="DK117" s="809"/>
      <c r="DL117" s="810">
        <v>183767</v>
      </c>
      <c r="DM117" s="808"/>
      <c r="DN117" s="808"/>
      <c r="DO117" s="808"/>
      <c r="DP117" s="809"/>
      <c r="DQ117" s="810">
        <v>56298</v>
      </c>
      <c r="DR117" s="808"/>
      <c r="DS117" s="808"/>
      <c r="DT117" s="808"/>
      <c r="DU117" s="809"/>
      <c r="DV117" s="852">
        <v>0.2</v>
      </c>
      <c r="DW117" s="853"/>
      <c r="DX117" s="853"/>
      <c r="DY117" s="853"/>
      <c r="DZ117" s="854"/>
    </row>
    <row r="118" spans="1:130" s="226" customFormat="1" ht="26.25" customHeight="1" x14ac:dyDescent="0.15">
      <c r="A118" s="923" t="s">
        <v>424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421</v>
      </c>
      <c r="AB118" s="924"/>
      <c r="AC118" s="924"/>
      <c r="AD118" s="924"/>
      <c r="AE118" s="925"/>
      <c r="AF118" s="926" t="s">
        <v>422</v>
      </c>
      <c r="AG118" s="924"/>
      <c r="AH118" s="924"/>
      <c r="AI118" s="924"/>
      <c r="AJ118" s="925"/>
      <c r="AK118" s="926" t="s">
        <v>297</v>
      </c>
      <c r="AL118" s="924"/>
      <c r="AM118" s="924"/>
      <c r="AN118" s="924"/>
      <c r="AO118" s="925"/>
      <c r="AP118" s="927" t="s">
        <v>423</v>
      </c>
      <c r="AQ118" s="928"/>
      <c r="AR118" s="928"/>
      <c r="AS118" s="928"/>
      <c r="AT118" s="929"/>
      <c r="AU118" s="960"/>
      <c r="AV118" s="961"/>
      <c r="AW118" s="961"/>
      <c r="AX118" s="961"/>
      <c r="AY118" s="961"/>
      <c r="AZ118" s="866" t="s">
        <v>453</v>
      </c>
      <c r="BA118" s="867"/>
      <c r="BB118" s="867"/>
      <c r="BC118" s="867"/>
      <c r="BD118" s="867"/>
      <c r="BE118" s="867"/>
      <c r="BF118" s="867"/>
      <c r="BG118" s="867"/>
      <c r="BH118" s="867"/>
      <c r="BI118" s="867"/>
      <c r="BJ118" s="867"/>
      <c r="BK118" s="867"/>
      <c r="BL118" s="867"/>
      <c r="BM118" s="867"/>
      <c r="BN118" s="867"/>
      <c r="BO118" s="867"/>
      <c r="BP118" s="868"/>
      <c r="BQ118" s="907" t="s">
        <v>402</v>
      </c>
      <c r="BR118" s="873"/>
      <c r="BS118" s="873"/>
      <c r="BT118" s="873"/>
      <c r="BU118" s="873"/>
      <c r="BV118" s="873" t="s">
        <v>182</v>
      </c>
      <c r="BW118" s="873"/>
      <c r="BX118" s="873"/>
      <c r="BY118" s="873"/>
      <c r="BZ118" s="873"/>
      <c r="CA118" s="873" t="s">
        <v>402</v>
      </c>
      <c r="CB118" s="873"/>
      <c r="CC118" s="873"/>
      <c r="CD118" s="873"/>
      <c r="CE118" s="873"/>
      <c r="CF118" s="903" t="s">
        <v>182</v>
      </c>
      <c r="CG118" s="904"/>
      <c r="CH118" s="904"/>
      <c r="CI118" s="904"/>
      <c r="CJ118" s="904"/>
      <c r="CK118" s="955"/>
      <c r="CL118" s="849"/>
      <c r="CM118" s="843" t="s">
        <v>454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182</v>
      </c>
      <c r="DH118" s="808"/>
      <c r="DI118" s="808"/>
      <c r="DJ118" s="808"/>
      <c r="DK118" s="809"/>
      <c r="DL118" s="810" t="s">
        <v>182</v>
      </c>
      <c r="DM118" s="808"/>
      <c r="DN118" s="808"/>
      <c r="DO118" s="808"/>
      <c r="DP118" s="809"/>
      <c r="DQ118" s="810" t="s">
        <v>182</v>
      </c>
      <c r="DR118" s="808"/>
      <c r="DS118" s="808"/>
      <c r="DT118" s="808"/>
      <c r="DU118" s="809"/>
      <c r="DV118" s="852" t="s">
        <v>182</v>
      </c>
      <c r="DW118" s="853"/>
      <c r="DX118" s="853"/>
      <c r="DY118" s="853"/>
      <c r="DZ118" s="854"/>
    </row>
    <row r="119" spans="1:130" s="226" customFormat="1" ht="26.25" customHeight="1" x14ac:dyDescent="0.15">
      <c r="A119" s="846" t="s">
        <v>427</v>
      </c>
      <c r="B119" s="847"/>
      <c r="C119" s="888" t="s">
        <v>428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402</v>
      </c>
      <c r="AB119" s="917"/>
      <c r="AC119" s="917"/>
      <c r="AD119" s="917"/>
      <c r="AE119" s="918"/>
      <c r="AF119" s="919" t="s">
        <v>182</v>
      </c>
      <c r="AG119" s="917"/>
      <c r="AH119" s="917"/>
      <c r="AI119" s="917"/>
      <c r="AJ119" s="918"/>
      <c r="AK119" s="919" t="s">
        <v>455</v>
      </c>
      <c r="AL119" s="917"/>
      <c r="AM119" s="917"/>
      <c r="AN119" s="917"/>
      <c r="AO119" s="918"/>
      <c r="AP119" s="920" t="s">
        <v>182</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456</v>
      </c>
      <c r="BP119" s="906"/>
      <c r="BQ119" s="907">
        <v>70792251</v>
      </c>
      <c r="BR119" s="873"/>
      <c r="BS119" s="873"/>
      <c r="BT119" s="873"/>
      <c r="BU119" s="873"/>
      <c r="BV119" s="873">
        <v>73494774</v>
      </c>
      <c r="BW119" s="873"/>
      <c r="BX119" s="873"/>
      <c r="BY119" s="873"/>
      <c r="BZ119" s="873"/>
      <c r="CA119" s="873">
        <v>73971191</v>
      </c>
      <c r="CB119" s="873"/>
      <c r="CC119" s="873"/>
      <c r="CD119" s="873"/>
      <c r="CE119" s="873"/>
      <c r="CF119" s="776"/>
      <c r="CG119" s="777"/>
      <c r="CH119" s="777"/>
      <c r="CI119" s="777"/>
      <c r="CJ119" s="862"/>
      <c r="CK119" s="956"/>
      <c r="CL119" s="851"/>
      <c r="CM119" s="866" t="s">
        <v>457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182</v>
      </c>
      <c r="DH119" s="792"/>
      <c r="DI119" s="792"/>
      <c r="DJ119" s="792"/>
      <c r="DK119" s="793"/>
      <c r="DL119" s="794" t="s">
        <v>402</v>
      </c>
      <c r="DM119" s="792"/>
      <c r="DN119" s="792"/>
      <c r="DO119" s="792"/>
      <c r="DP119" s="793"/>
      <c r="DQ119" s="794" t="s">
        <v>458</v>
      </c>
      <c r="DR119" s="792"/>
      <c r="DS119" s="792"/>
      <c r="DT119" s="792"/>
      <c r="DU119" s="793"/>
      <c r="DV119" s="876" t="s">
        <v>402</v>
      </c>
      <c r="DW119" s="877"/>
      <c r="DX119" s="877"/>
      <c r="DY119" s="877"/>
      <c r="DZ119" s="878"/>
    </row>
    <row r="120" spans="1:130" s="226" customFormat="1" ht="26.25" customHeight="1" x14ac:dyDescent="0.15">
      <c r="A120" s="848"/>
      <c r="B120" s="849"/>
      <c r="C120" s="843" t="s">
        <v>433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402</v>
      </c>
      <c r="AB120" s="808"/>
      <c r="AC120" s="808"/>
      <c r="AD120" s="808"/>
      <c r="AE120" s="809"/>
      <c r="AF120" s="810" t="s">
        <v>182</v>
      </c>
      <c r="AG120" s="808"/>
      <c r="AH120" s="808"/>
      <c r="AI120" s="808"/>
      <c r="AJ120" s="809"/>
      <c r="AK120" s="810" t="s">
        <v>182</v>
      </c>
      <c r="AL120" s="808"/>
      <c r="AM120" s="808"/>
      <c r="AN120" s="808"/>
      <c r="AO120" s="809"/>
      <c r="AP120" s="852" t="s">
        <v>182</v>
      </c>
      <c r="AQ120" s="853"/>
      <c r="AR120" s="853"/>
      <c r="AS120" s="853"/>
      <c r="AT120" s="854"/>
      <c r="AU120" s="908" t="s">
        <v>459</v>
      </c>
      <c r="AV120" s="909"/>
      <c r="AW120" s="909"/>
      <c r="AX120" s="909"/>
      <c r="AY120" s="910"/>
      <c r="AZ120" s="888" t="s">
        <v>460</v>
      </c>
      <c r="BA120" s="836"/>
      <c r="BB120" s="836"/>
      <c r="BC120" s="836"/>
      <c r="BD120" s="836"/>
      <c r="BE120" s="836"/>
      <c r="BF120" s="836"/>
      <c r="BG120" s="836"/>
      <c r="BH120" s="836"/>
      <c r="BI120" s="836"/>
      <c r="BJ120" s="836"/>
      <c r="BK120" s="836"/>
      <c r="BL120" s="836"/>
      <c r="BM120" s="836"/>
      <c r="BN120" s="836"/>
      <c r="BO120" s="836"/>
      <c r="BP120" s="837"/>
      <c r="BQ120" s="889">
        <v>24896643</v>
      </c>
      <c r="BR120" s="870"/>
      <c r="BS120" s="870"/>
      <c r="BT120" s="870"/>
      <c r="BU120" s="870"/>
      <c r="BV120" s="870">
        <v>21236180</v>
      </c>
      <c r="BW120" s="870"/>
      <c r="BX120" s="870"/>
      <c r="BY120" s="870"/>
      <c r="BZ120" s="870"/>
      <c r="CA120" s="870">
        <v>22553579</v>
      </c>
      <c r="CB120" s="870"/>
      <c r="CC120" s="870"/>
      <c r="CD120" s="870"/>
      <c r="CE120" s="870"/>
      <c r="CF120" s="894">
        <v>98.4</v>
      </c>
      <c r="CG120" s="895"/>
      <c r="CH120" s="895"/>
      <c r="CI120" s="895"/>
      <c r="CJ120" s="895"/>
      <c r="CK120" s="896" t="s">
        <v>461</v>
      </c>
      <c r="CL120" s="880"/>
      <c r="CM120" s="880"/>
      <c r="CN120" s="880"/>
      <c r="CO120" s="881"/>
      <c r="CP120" s="900" t="s">
        <v>462</v>
      </c>
      <c r="CQ120" s="901"/>
      <c r="CR120" s="901"/>
      <c r="CS120" s="901"/>
      <c r="CT120" s="901"/>
      <c r="CU120" s="901"/>
      <c r="CV120" s="901"/>
      <c r="CW120" s="901"/>
      <c r="CX120" s="901"/>
      <c r="CY120" s="901"/>
      <c r="CZ120" s="901"/>
      <c r="DA120" s="901"/>
      <c r="DB120" s="901"/>
      <c r="DC120" s="901"/>
      <c r="DD120" s="901"/>
      <c r="DE120" s="901"/>
      <c r="DF120" s="902"/>
      <c r="DG120" s="889" t="s">
        <v>182</v>
      </c>
      <c r="DH120" s="870"/>
      <c r="DI120" s="870"/>
      <c r="DJ120" s="870"/>
      <c r="DK120" s="870"/>
      <c r="DL120" s="870">
        <v>7123161</v>
      </c>
      <c r="DM120" s="870"/>
      <c r="DN120" s="870"/>
      <c r="DO120" s="870"/>
      <c r="DP120" s="870"/>
      <c r="DQ120" s="870">
        <v>8634477</v>
      </c>
      <c r="DR120" s="870"/>
      <c r="DS120" s="870"/>
      <c r="DT120" s="870"/>
      <c r="DU120" s="870"/>
      <c r="DV120" s="871">
        <v>37.700000000000003</v>
      </c>
      <c r="DW120" s="871"/>
      <c r="DX120" s="871"/>
      <c r="DY120" s="871"/>
      <c r="DZ120" s="872"/>
    </row>
    <row r="121" spans="1:130" s="226" customFormat="1" ht="26.25" customHeight="1" x14ac:dyDescent="0.15">
      <c r="A121" s="848"/>
      <c r="B121" s="849"/>
      <c r="C121" s="891" t="s">
        <v>463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3025</v>
      </c>
      <c r="AB121" s="808"/>
      <c r="AC121" s="808"/>
      <c r="AD121" s="808"/>
      <c r="AE121" s="809"/>
      <c r="AF121" s="810">
        <v>3025</v>
      </c>
      <c r="AG121" s="808"/>
      <c r="AH121" s="808"/>
      <c r="AI121" s="808"/>
      <c r="AJ121" s="809"/>
      <c r="AK121" s="810">
        <v>3025</v>
      </c>
      <c r="AL121" s="808"/>
      <c r="AM121" s="808"/>
      <c r="AN121" s="808"/>
      <c r="AO121" s="809"/>
      <c r="AP121" s="852">
        <v>0</v>
      </c>
      <c r="AQ121" s="853"/>
      <c r="AR121" s="853"/>
      <c r="AS121" s="853"/>
      <c r="AT121" s="854"/>
      <c r="AU121" s="911"/>
      <c r="AV121" s="912"/>
      <c r="AW121" s="912"/>
      <c r="AX121" s="912"/>
      <c r="AY121" s="913"/>
      <c r="AZ121" s="843" t="s">
        <v>464</v>
      </c>
      <c r="BA121" s="780"/>
      <c r="BB121" s="780"/>
      <c r="BC121" s="780"/>
      <c r="BD121" s="780"/>
      <c r="BE121" s="780"/>
      <c r="BF121" s="780"/>
      <c r="BG121" s="780"/>
      <c r="BH121" s="780"/>
      <c r="BI121" s="780"/>
      <c r="BJ121" s="780"/>
      <c r="BK121" s="780"/>
      <c r="BL121" s="780"/>
      <c r="BM121" s="780"/>
      <c r="BN121" s="780"/>
      <c r="BO121" s="780"/>
      <c r="BP121" s="781"/>
      <c r="BQ121" s="844">
        <v>945032</v>
      </c>
      <c r="BR121" s="845"/>
      <c r="BS121" s="845"/>
      <c r="BT121" s="845"/>
      <c r="BU121" s="845"/>
      <c r="BV121" s="845">
        <v>778606</v>
      </c>
      <c r="BW121" s="845"/>
      <c r="BX121" s="845"/>
      <c r="BY121" s="845"/>
      <c r="BZ121" s="845"/>
      <c r="CA121" s="845">
        <v>1133058</v>
      </c>
      <c r="CB121" s="845"/>
      <c r="CC121" s="845"/>
      <c r="CD121" s="845"/>
      <c r="CE121" s="845"/>
      <c r="CF121" s="903">
        <v>4.9000000000000004</v>
      </c>
      <c r="CG121" s="904"/>
      <c r="CH121" s="904"/>
      <c r="CI121" s="904"/>
      <c r="CJ121" s="904"/>
      <c r="CK121" s="897"/>
      <c r="CL121" s="883"/>
      <c r="CM121" s="883"/>
      <c r="CN121" s="883"/>
      <c r="CO121" s="884"/>
      <c r="CP121" s="863" t="s">
        <v>465</v>
      </c>
      <c r="CQ121" s="864"/>
      <c r="CR121" s="864"/>
      <c r="CS121" s="864"/>
      <c r="CT121" s="864"/>
      <c r="CU121" s="864"/>
      <c r="CV121" s="864"/>
      <c r="CW121" s="864"/>
      <c r="CX121" s="864"/>
      <c r="CY121" s="864"/>
      <c r="CZ121" s="864"/>
      <c r="DA121" s="864"/>
      <c r="DB121" s="864"/>
      <c r="DC121" s="864"/>
      <c r="DD121" s="864"/>
      <c r="DE121" s="864"/>
      <c r="DF121" s="865"/>
      <c r="DG121" s="844">
        <v>3808</v>
      </c>
      <c r="DH121" s="845"/>
      <c r="DI121" s="845"/>
      <c r="DJ121" s="845"/>
      <c r="DK121" s="845"/>
      <c r="DL121" s="845">
        <v>4393</v>
      </c>
      <c r="DM121" s="845"/>
      <c r="DN121" s="845"/>
      <c r="DO121" s="845"/>
      <c r="DP121" s="845"/>
      <c r="DQ121" s="845">
        <v>32423</v>
      </c>
      <c r="DR121" s="845"/>
      <c r="DS121" s="845"/>
      <c r="DT121" s="845"/>
      <c r="DU121" s="845"/>
      <c r="DV121" s="822">
        <v>0.1</v>
      </c>
      <c r="DW121" s="822"/>
      <c r="DX121" s="822"/>
      <c r="DY121" s="822"/>
      <c r="DZ121" s="823"/>
    </row>
    <row r="122" spans="1:130" s="226" customFormat="1" ht="26.25" customHeight="1" x14ac:dyDescent="0.15">
      <c r="A122" s="848"/>
      <c r="B122" s="849"/>
      <c r="C122" s="843" t="s">
        <v>443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402</v>
      </c>
      <c r="AB122" s="808"/>
      <c r="AC122" s="808"/>
      <c r="AD122" s="808"/>
      <c r="AE122" s="809"/>
      <c r="AF122" s="810" t="s">
        <v>402</v>
      </c>
      <c r="AG122" s="808"/>
      <c r="AH122" s="808"/>
      <c r="AI122" s="808"/>
      <c r="AJ122" s="809"/>
      <c r="AK122" s="810" t="s">
        <v>182</v>
      </c>
      <c r="AL122" s="808"/>
      <c r="AM122" s="808"/>
      <c r="AN122" s="808"/>
      <c r="AO122" s="809"/>
      <c r="AP122" s="852" t="s">
        <v>458</v>
      </c>
      <c r="AQ122" s="853"/>
      <c r="AR122" s="853"/>
      <c r="AS122" s="853"/>
      <c r="AT122" s="854"/>
      <c r="AU122" s="911"/>
      <c r="AV122" s="912"/>
      <c r="AW122" s="912"/>
      <c r="AX122" s="912"/>
      <c r="AY122" s="913"/>
      <c r="AZ122" s="866" t="s">
        <v>466</v>
      </c>
      <c r="BA122" s="867"/>
      <c r="BB122" s="867"/>
      <c r="BC122" s="867"/>
      <c r="BD122" s="867"/>
      <c r="BE122" s="867"/>
      <c r="BF122" s="867"/>
      <c r="BG122" s="867"/>
      <c r="BH122" s="867"/>
      <c r="BI122" s="867"/>
      <c r="BJ122" s="867"/>
      <c r="BK122" s="867"/>
      <c r="BL122" s="867"/>
      <c r="BM122" s="867"/>
      <c r="BN122" s="867"/>
      <c r="BO122" s="867"/>
      <c r="BP122" s="868"/>
      <c r="BQ122" s="907">
        <v>44549136</v>
      </c>
      <c r="BR122" s="873"/>
      <c r="BS122" s="873"/>
      <c r="BT122" s="873"/>
      <c r="BU122" s="873"/>
      <c r="BV122" s="873">
        <v>45945146</v>
      </c>
      <c r="BW122" s="873"/>
      <c r="BX122" s="873"/>
      <c r="BY122" s="873"/>
      <c r="BZ122" s="873"/>
      <c r="CA122" s="873">
        <v>44785691</v>
      </c>
      <c r="CB122" s="873"/>
      <c r="CC122" s="873"/>
      <c r="CD122" s="873"/>
      <c r="CE122" s="873"/>
      <c r="CF122" s="874">
        <v>195.3</v>
      </c>
      <c r="CG122" s="875"/>
      <c r="CH122" s="875"/>
      <c r="CI122" s="875"/>
      <c r="CJ122" s="875"/>
      <c r="CK122" s="897"/>
      <c r="CL122" s="883"/>
      <c r="CM122" s="883"/>
      <c r="CN122" s="883"/>
      <c r="CO122" s="884"/>
      <c r="CP122" s="863" t="s">
        <v>467</v>
      </c>
      <c r="CQ122" s="864"/>
      <c r="CR122" s="864"/>
      <c r="CS122" s="864"/>
      <c r="CT122" s="864"/>
      <c r="CU122" s="864"/>
      <c r="CV122" s="864"/>
      <c r="CW122" s="864"/>
      <c r="CX122" s="864"/>
      <c r="CY122" s="864"/>
      <c r="CZ122" s="864"/>
      <c r="DA122" s="864"/>
      <c r="DB122" s="864"/>
      <c r="DC122" s="864"/>
      <c r="DD122" s="864"/>
      <c r="DE122" s="864"/>
      <c r="DF122" s="865"/>
      <c r="DG122" s="844" t="s">
        <v>182</v>
      </c>
      <c r="DH122" s="845"/>
      <c r="DI122" s="845"/>
      <c r="DJ122" s="845"/>
      <c r="DK122" s="845"/>
      <c r="DL122" s="845" t="s">
        <v>402</v>
      </c>
      <c r="DM122" s="845"/>
      <c r="DN122" s="845"/>
      <c r="DO122" s="845"/>
      <c r="DP122" s="845"/>
      <c r="DQ122" s="845" t="s">
        <v>182</v>
      </c>
      <c r="DR122" s="845"/>
      <c r="DS122" s="845"/>
      <c r="DT122" s="845"/>
      <c r="DU122" s="845"/>
      <c r="DV122" s="822" t="s">
        <v>182</v>
      </c>
      <c r="DW122" s="822"/>
      <c r="DX122" s="822"/>
      <c r="DY122" s="822"/>
      <c r="DZ122" s="823"/>
    </row>
    <row r="123" spans="1:130" s="226" customFormat="1" ht="26.25" customHeight="1" x14ac:dyDescent="0.15">
      <c r="A123" s="848"/>
      <c r="B123" s="849"/>
      <c r="C123" s="843" t="s">
        <v>449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402</v>
      </c>
      <c r="AB123" s="808"/>
      <c r="AC123" s="808"/>
      <c r="AD123" s="808"/>
      <c r="AE123" s="809"/>
      <c r="AF123" s="810" t="s">
        <v>182</v>
      </c>
      <c r="AG123" s="808"/>
      <c r="AH123" s="808"/>
      <c r="AI123" s="808"/>
      <c r="AJ123" s="809"/>
      <c r="AK123" s="810" t="s">
        <v>182</v>
      </c>
      <c r="AL123" s="808"/>
      <c r="AM123" s="808"/>
      <c r="AN123" s="808"/>
      <c r="AO123" s="809"/>
      <c r="AP123" s="852" t="s">
        <v>182</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468</v>
      </c>
      <c r="BP123" s="906"/>
      <c r="BQ123" s="860">
        <v>70390811</v>
      </c>
      <c r="BR123" s="861"/>
      <c r="BS123" s="861"/>
      <c r="BT123" s="861"/>
      <c r="BU123" s="861"/>
      <c r="BV123" s="861">
        <v>67959932</v>
      </c>
      <c r="BW123" s="861"/>
      <c r="BX123" s="861"/>
      <c r="BY123" s="861"/>
      <c r="BZ123" s="861"/>
      <c r="CA123" s="861">
        <v>68472328</v>
      </c>
      <c r="CB123" s="861"/>
      <c r="CC123" s="861"/>
      <c r="CD123" s="861"/>
      <c r="CE123" s="861"/>
      <c r="CF123" s="776"/>
      <c r="CG123" s="777"/>
      <c r="CH123" s="777"/>
      <c r="CI123" s="777"/>
      <c r="CJ123" s="862"/>
      <c r="CK123" s="897"/>
      <c r="CL123" s="883"/>
      <c r="CM123" s="883"/>
      <c r="CN123" s="883"/>
      <c r="CO123" s="884"/>
      <c r="CP123" s="863" t="s">
        <v>469</v>
      </c>
      <c r="CQ123" s="864"/>
      <c r="CR123" s="864"/>
      <c r="CS123" s="864"/>
      <c r="CT123" s="864"/>
      <c r="CU123" s="864"/>
      <c r="CV123" s="864"/>
      <c r="CW123" s="864"/>
      <c r="CX123" s="864"/>
      <c r="CY123" s="864"/>
      <c r="CZ123" s="864"/>
      <c r="DA123" s="864"/>
      <c r="DB123" s="864"/>
      <c r="DC123" s="864"/>
      <c r="DD123" s="864"/>
      <c r="DE123" s="864"/>
      <c r="DF123" s="865"/>
      <c r="DG123" s="807" t="s">
        <v>182</v>
      </c>
      <c r="DH123" s="808"/>
      <c r="DI123" s="808"/>
      <c r="DJ123" s="808"/>
      <c r="DK123" s="809"/>
      <c r="DL123" s="810" t="s">
        <v>182</v>
      </c>
      <c r="DM123" s="808"/>
      <c r="DN123" s="808"/>
      <c r="DO123" s="808"/>
      <c r="DP123" s="809"/>
      <c r="DQ123" s="810" t="s">
        <v>182</v>
      </c>
      <c r="DR123" s="808"/>
      <c r="DS123" s="808"/>
      <c r="DT123" s="808"/>
      <c r="DU123" s="809"/>
      <c r="DV123" s="852" t="s">
        <v>182</v>
      </c>
      <c r="DW123" s="853"/>
      <c r="DX123" s="853"/>
      <c r="DY123" s="853"/>
      <c r="DZ123" s="854"/>
    </row>
    <row r="124" spans="1:130" s="226" customFormat="1" ht="26.25" customHeight="1" thickBot="1" x14ac:dyDescent="0.2">
      <c r="A124" s="848"/>
      <c r="B124" s="849"/>
      <c r="C124" s="843" t="s">
        <v>452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182</v>
      </c>
      <c r="AB124" s="808"/>
      <c r="AC124" s="808"/>
      <c r="AD124" s="808"/>
      <c r="AE124" s="809"/>
      <c r="AF124" s="810" t="s">
        <v>182</v>
      </c>
      <c r="AG124" s="808"/>
      <c r="AH124" s="808"/>
      <c r="AI124" s="808"/>
      <c r="AJ124" s="809"/>
      <c r="AK124" s="810" t="s">
        <v>182</v>
      </c>
      <c r="AL124" s="808"/>
      <c r="AM124" s="808"/>
      <c r="AN124" s="808"/>
      <c r="AO124" s="809"/>
      <c r="AP124" s="852" t="s">
        <v>182</v>
      </c>
      <c r="AQ124" s="853"/>
      <c r="AR124" s="853"/>
      <c r="AS124" s="853"/>
      <c r="AT124" s="854"/>
      <c r="AU124" s="855" t="s">
        <v>470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1.9</v>
      </c>
      <c r="BR124" s="859"/>
      <c r="BS124" s="859"/>
      <c r="BT124" s="859"/>
      <c r="BU124" s="859"/>
      <c r="BV124" s="859">
        <v>25.5</v>
      </c>
      <c r="BW124" s="859"/>
      <c r="BX124" s="859"/>
      <c r="BY124" s="859"/>
      <c r="BZ124" s="859"/>
      <c r="CA124" s="859">
        <v>23.9</v>
      </c>
      <c r="CB124" s="859"/>
      <c r="CC124" s="859"/>
      <c r="CD124" s="859"/>
      <c r="CE124" s="859"/>
      <c r="CF124" s="754"/>
      <c r="CG124" s="755"/>
      <c r="CH124" s="755"/>
      <c r="CI124" s="755"/>
      <c r="CJ124" s="890"/>
      <c r="CK124" s="898"/>
      <c r="CL124" s="898"/>
      <c r="CM124" s="898"/>
      <c r="CN124" s="898"/>
      <c r="CO124" s="899"/>
      <c r="CP124" s="863" t="s">
        <v>471</v>
      </c>
      <c r="CQ124" s="864"/>
      <c r="CR124" s="864"/>
      <c r="CS124" s="864"/>
      <c r="CT124" s="864"/>
      <c r="CU124" s="864"/>
      <c r="CV124" s="864"/>
      <c r="CW124" s="864"/>
      <c r="CX124" s="864"/>
      <c r="CY124" s="864"/>
      <c r="CZ124" s="864"/>
      <c r="DA124" s="864"/>
      <c r="DB124" s="864"/>
      <c r="DC124" s="864"/>
      <c r="DD124" s="864"/>
      <c r="DE124" s="864"/>
      <c r="DF124" s="865"/>
      <c r="DG124" s="791">
        <v>6288755</v>
      </c>
      <c r="DH124" s="792"/>
      <c r="DI124" s="792"/>
      <c r="DJ124" s="792"/>
      <c r="DK124" s="793"/>
      <c r="DL124" s="794" t="s">
        <v>182</v>
      </c>
      <c r="DM124" s="792"/>
      <c r="DN124" s="792"/>
      <c r="DO124" s="792"/>
      <c r="DP124" s="793"/>
      <c r="DQ124" s="794" t="s">
        <v>455</v>
      </c>
      <c r="DR124" s="792"/>
      <c r="DS124" s="792"/>
      <c r="DT124" s="792"/>
      <c r="DU124" s="793"/>
      <c r="DV124" s="876" t="s">
        <v>458</v>
      </c>
      <c r="DW124" s="877"/>
      <c r="DX124" s="877"/>
      <c r="DY124" s="877"/>
      <c r="DZ124" s="878"/>
    </row>
    <row r="125" spans="1:130" s="226" customFormat="1" ht="26.25" customHeight="1" x14ac:dyDescent="0.15">
      <c r="A125" s="848"/>
      <c r="B125" s="849"/>
      <c r="C125" s="843" t="s">
        <v>454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182</v>
      </c>
      <c r="AB125" s="808"/>
      <c r="AC125" s="808"/>
      <c r="AD125" s="808"/>
      <c r="AE125" s="809"/>
      <c r="AF125" s="810" t="s">
        <v>182</v>
      </c>
      <c r="AG125" s="808"/>
      <c r="AH125" s="808"/>
      <c r="AI125" s="808"/>
      <c r="AJ125" s="809"/>
      <c r="AK125" s="810" t="s">
        <v>182</v>
      </c>
      <c r="AL125" s="808"/>
      <c r="AM125" s="808"/>
      <c r="AN125" s="808"/>
      <c r="AO125" s="809"/>
      <c r="AP125" s="852" t="s">
        <v>182</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472</v>
      </c>
      <c r="CL125" s="880"/>
      <c r="CM125" s="880"/>
      <c r="CN125" s="880"/>
      <c r="CO125" s="881"/>
      <c r="CP125" s="888" t="s">
        <v>473</v>
      </c>
      <c r="CQ125" s="836"/>
      <c r="CR125" s="836"/>
      <c r="CS125" s="836"/>
      <c r="CT125" s="836"/>
      <c r="CU125" s="836"/>
      <c r="CV125" s="836"/>
      <c r="CW125" s="836"/>
      <c r="CX125" s="836"/>
      <c r="CY125" s="836"/>
      <c r="CZ125" s="836"/>
      <c r="DA125" s="836"/>
      <c r="DB125" s="836"/>
      <c r="DC125" s="836"/>
      <c r="DD125" s="836"/>
      <c r="DE125" s="836"/>
      <c r="DF125" s="837"/>
      <c r="DG125" s="889" t="s">
        <v>182</v>
      </c>
      <c r="DH125" s="870"/>
      <c r="DI125" s="870"/>
      <c r="DJ125" s="870"/>
      <c r="DK125" s="870"/>
      <c r="DL125" s="870" t="s">
        <v>182</v>
      </c>
      <c r="DM125" s="870"/>
      <c r="DN125" s="870"/>
      <c r="DO125" s="870"/>
      <c r="DP125" s="870"/>
      <c r="DQ125" s="870" t="s">
        <v>182</v>
      </c>
      <c r="DR125" s="870"/>
      <c r="DS125" s="870"/>
      <c r="DT125" s="870"/>
      <c r="DU125" s="870"/>
      <c r="DV125" s="871" t="s">
        <v>182</v>
      </c>
      <c r="DW125" s="871"/>
      <c r="DX125" s="871"/>
      <c r="DY125" s="871"/>
      <c r="DZ125" s="872"/>
    </row>
    <row r="126" spans="1:130" s="226" customFormat="1" ht="26.25" customHeight="1" thickBot="1" x14ac:dyDescent="0.2">
      <c r="A126" s="848"/>
      <c r="B126" s="849"/>
      <c r="C126" s="843" t="s">
        <v>457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402</v>
      </c>
      <c r="AB126" s="808"/>
      <c r="AC126" s="808"/>
      <c r="AD126" s="808"/>
      <c r="AE126" s="809"/>
      <c r="AF126" s="810" t="s">
        <v>182</v>
      </c>
      <c r="AG126" s="808"/>
      <c r="AH126" s="808"/>
      <c r="AI126" s="808"/>
      <c r="AJ126" s="809"/>
      <c r="AK126" s="810" t="s">
        <v>182</v>
      </c>
      <c r="AL126" s="808"/>
      <c r="AM126" s="808"/>
      <c r="AN126" s="808"/>
      <c r="AO126" s="809"/>
      <c r="AP126" s="852" t="s">
        <v>182</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474</v>
      </c>
      <c r="CQ126" s="780"/>
      <c r="CR126" s="780"/>
      <c r="CS126" s="780"/>
      <c r="CT126" s="780"/>
      <c r="CU126" s="780"/>
      <c r="CV126" s="780"/>
      <c r="CW126" s="780"/>
      <c r="CX126" s="780"/>
      <c r="CY126" s="780"/>
      <c r="CZ126" s="780"/>
      <c r="DA126" s="780"/>
      <c r="DB126" s="780"/>
      <c r="DC126" s="780"/>
      <c r="DD126" s="780"/>
      <c r="DE126" s="780"/>
      <c r="DF126" s="781"/>
      <c r="DG126" s="844" t="s">
        <v>182</v>
      </c>
      <c r="DH126" s="845"/>
      <c r="DI126" s="845"/>
      <c r="DJ126" s="845"/>
      <c r="DK126" s="845"/>
      <c r="DL126" s="845" t="s">
        <v>182</v>
      </c>
      <c r="DM126" s="845"/>
      <c r="DN126" s="845"/>
      <c r="DO126" s="845"/>
      <c r="DP126" s="845"/>
      <c r="DQ126" s="845" t="s">
        <v>182</v>
      </c>
      <c r="DR126" s="845"/>
      <c r="DS126" s="845"/>
      <c r="DT126" s="845"/>
      <c r="DU126" s="845"/>
      <c r="DV126" s="822" t="s">
        <v>182</v>
      </c>
      <c r="DW126" s="822"/>
      <c r="DX126" s="822"/>
      <c r="DY126" s="822"/>
      <c r="DZ126" s="823"/>
    </row>
    <row r="127" spans="1:130" s="226" customFormat="1" ht="26.25" customHeight="1" x14ac:dyDescent="0.15">
      <c r="A127" s="850"/>
      <c r="B127" s="851"/>
      <c r="C127" s="866" t="s">
        <v>475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182</v>
      </c>
      <c r="AB127" s="808"/>
      <c r="AC127" s="808"/>
      <c r="AD127" s="808"/>
      <c r="AE127" s="809"/>
      <c r="AF127" s="810" t="s">
        <v>182</v>
      </c>
      <c r="AG127" s="808"/>
      <c r="AH127" s="808"/>
      <c r="AI127" s="808"/>
      <c r="AJ127" s="809"/>
      <c r="AK127" s="810" t="s">
        <v>182</v>
      </c>
      <c r="AL127" s="808"/>
      <c r="AM127" s="808"/>
      <c r="AN127" s="808"/>
      <c r="AO127" s="809"/>
      <c r="AP127" s="852" t="s">
        <v>182</v>
      </c>
      <c r="AQ127" s="853"/>
      <c r="AR127" s="853"/>
      <c r="AS127" s="853"/>
      <c r="AT127" s="854"/>
      <c r="AU127" s="228"/>
      <c r="AV127" s="228"/>
      <c r="AW127" s="228"/>
      <c r="AX127" s="869" t="s">
        <v>476</v>
      </c>
      <c r="AY127" s="840"/>
      <c r="AZ127" s="840"/>
      <c r="BA127" s="840"/>
      <c r="BB127" s="840"/>
      <c r="BC127" s="840"/>
      <c r="BD127" s="840"/>
      <c r="BE127" s="841"/>
      <c r="BF127" s="839" t="s">
        <v>477</v>
      </c>
      <c r="BG127" s="840"/>
      <c r="BH127" s="840"/>
      <c r="BI127" s="840"/>
      <c r="BJ127" s="840"/>
      <c r="BK127" s="840"/>
      <c r="BL127" s="841"/>
      <c r="BM127" s="839" t="s">
        <v>478</v>
      </c>
      <c r="BN127" s="840"/>
      <c r="BO127" s="840"/>
      <c r="BP127" s="840"/>
      <c r="BQ127" s="840"/>
      <c r="BR127" s="840"/>
      <c r="BS127" s="841"/>
      <c r="BT127" s="839" t="s">
        <v>479</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480</v>
      </c>
      <c r="CQ127" s="780"/>
      <c r="CR127" s="780"/>
      <c r="CS127" s="780"/>
      <c r="CT127" s="780"/>
      <c r="CU127" s="780"/>
      <c r="CV127" s="780"/>
      <c r="CW127" s="780"/>
      <c r="CX127" s="780"/>
      <c r="CY127" s="780"/>
      <c r="CZ127" s="780"/>
      <c r="DA127" s="780"/>
      <c r="DB127" s="780"/>
      <c r="DC127" s="780"/>
      <c r="DD127" s="780"/>
      <c r="DE127" s="780"/>
      <c r="DF127" s="781"/>
      <c r="DG127" s="844" t="s">
        <v>182</v>
      </c>
      <c r="DH127" s="845"/>
      <c r="DI127" s="845"/>
      <c r="DJ127" s="845"/>
      <c r="DK127" s="845"/>
      <c r="DL127" s="845" t="s">
        <v>182</v>
      </c>
      <c r="DM127" s="845"/>
      <c r="DN127" s="845"/>
      <c r="DO127" s="845"/>
      <c r="DP127" s="845"/>
      <c r="DQ127" s="845" t="s">
        <v>182</v>
      </c>
      <c r="DR127" s="845"/>
      <c r="DS127" s="845"/>
      <c r="DT127" s="845"/>
      <c r="DU127" s="845"/>
      <c r="DV127" s="822" t="s">
        <v>182</v>
      </c>
      <c r="DW127" s="822"/>
      <c r="DX127" s="822"/>
      <c r="DY127" s="822"/>
      <c r="DZ127" s="823"/>
    </row>
    <row r="128" spans="1:130" s="226" customFormat="1" ht="26.25" customHeight="1" thickBot="1" x14ac:dyDescent="0.2">
      <c r="A128" s="824" t="s">
        <v>481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482</v>
      </c>
      <c r="X128" s="826"/>
      <c r="Y128" s="826"/>
      <c r="Z128" s="827"/>
      <c r="AA128" s="828">
        <v>30726</v>
      </c>
      <c r="AB128" s="829"/>
      <c r="AC128" s="829"/>
      <c r="AD128" s="829"/>
      <c r="AE128" s="830"/>
      <c r="AF128" s="831">
        <v>26043</v>
      </c>
      <c r="AG128" s="829"/>
      <c r="AH128" s="829"/>
      <c r="AI128" s="829"/>
      <c r="AJ128" s="830"/>
      <c r="AK128" s="831">
        <v>29790</v>
      </c>
      <c r="AL128" s="829"/>
      <c r="AM128" s="829"/>
      <c r="AN128" s="829"/>
      <c r="AO128" s="830"/>
      <c r="AP128" s="832"/>
      <c r="AQ128" s="833"/>
      <c r="AR128" s="833"/>
      <c r="AS128" s="833"/>
      <c r="AT128" s="834"/>
      <c r="AU128" s="228"/>
      <c r="AV128" s="228"/>
      <c r="AW128" s="228"/>
      <c r="AX128" s="835" t="s">
        <v>483</v>
      </c>
      <c r="AY128" s="836"/>
      <c r="AZ128" s="836"/>
      <c r="BA128" s="836"/>
      <c r="BB128" s="836"/>
      <c r="BC128" s="836"/>
      <c r="BD128" s="836"/>
      <c r="BE128" s="837"/>
      <c r="BF128" s="814" t="s">
        <v>182</v>
      </c>
      <c r="BG128" s="815"/>
      <c r="BH128" s="815"/>
      <c r="BI128" s="815"/>
      <c r="BJ128" s="815"/>
      <c r="BK128" s="815"/>
      <c r="BL128" s="838"/>
      <c r="BM128" s="814">
        <v>11.95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484</v>
      </c>
      <c r="CQ128" s="758"/>
      <c r="CR128" s="758"/>
      <c r="CS128" s="758"/>
      <c r="CT128" s="758"/>
      <c r="CU128" s="758"/>
      <c r="CV128" s="758"/>
      <c r="CW128" s="758"/>
      <c r="CX128" s="758"/>
      <c r="CY128" s="758"/>
      <c r="CZ128" s="758"/>
      <c r="DA128" s="758"/>
      <c r="DB128" s="758"/>
      <c r="DC128" s="758"/>
      <c r="DD128" s="758"/>
      <c r="DE128" s="758"/>
      <c r="DF128" s="759"/>
      <c r="DG128" s="818" t="s">
        <v>182</v>
      </c>
      <c r="DH128" s="819"/>
      <c r="DI128" s="819"/>
      <c r="DJ128" s="819"/>
      <c r="DK128" s="819"/>
      <c r="DL128" s="819" t="s">
        <v>402</v>
      </c>
      <c r="DM128" s="819"/>
      <c r="DN128" s="819"/>
      <c r="DO128" s="819"/>
      <c r="DP128" s="819"/>
      <c r="DQ128" s="819" t="s">
        <v>182</v>
      </c>
      <c r="DR128" s="819"/>
      <c r="DS128" s="819"/>
      <c r="DT128" s="819"/>
      <c r="DU128" s="819"/>
      <c r="DV128" s="820" t="s">
        <v>182</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485</v>
      </c>
      <c r="X129" s="805"/>
      <c r="Y129" s="805"/>
      <c r="Z129" s="806"/>
      <c r="AA129" s="807">
        <v>24983226</v>
      </c>
      <c r="AB129" s="808"/>
      <c r="AC129" s="808"/>
      <c r="AD129" s="808"/>
      <c r="AE129" s="809"/>
      <c r="AF129" s="810">
        <v>26021947</v>
      </c>
      <c r="AG129" s="808"/>
      <c r="AH129" s="808"/>
      <c r="AI129" s="808"/>
      <c r="AJ129" s="809"/>
      <c r="AK129" s="810">
        <v>27243682</v>
      </c>
      <c r="AL129" s="808"/>
      <c r="AM129" s="808"/>
      <c r="AN129" s="808"/>
      <c r="AO129" s="809"/>
      <c r="AP129" s="811"/>
      <c r="AQ129" s="812"/>
      <c r="AR129" s="812"/>
      <c r="AS129" s="812"/>
      <c r="AT129" s="813"/>
      <c r="AU129" s="229"/>
      <c r="AV129" s="229"/>
      <c r="AW129" s="229"/>
      <c r="AX129" s="779" t="s">
        <v>486</v>
      </c>
      <c r="AY129" s="780"/>
      <c r="AZ129" s="780"/>
      <c r="BA129" s="780"/>
      <c r="BB129" s="780"/>
      <c r="BC129" s="780"/>
      <c r="BD129" s="780"/>
      <c r="BE129" s="781"/>
      <c r="BF129" s="798" t="s">
        <v>182</v>
      </c>
      <c r="BG129" s="799"/>
      <c r="BH129" s="799"/>
      <c r="BI129" s="799"/>
      <c r="BJ129" s="799"/>
      <c r="BK129" s="799"/>
      <c r="BL129" s="800"/>
      <c r="BM129" s="798">
        <v>16.95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488</v>
      </c>
      <c r="X130" s="805"/>
      <c r="Y130" s="805"/>
      <c r="Z130" s="806"/>
      <c r="AA130" s="807">
        <v>4195895</v>
      </c>
      <c r="AB130" s="808"/>
      <c r="AC130" s="808"/>
      <c r="AD130" s="808"/>
      <c r="AE130" s="809"/>
      <c r="AF130" s="810">
        <v>4327930</v>
      </c>
      <c r="AG130" s="808"/>
      <c r="AH130" s="808"/>
      <c r="AI130" s="808"/>
      <c r="AJ130" s="809"/>
      <c r="AK130" s="810">
        <v>4311726</v>
      </c>
      <c r="AL130" s="808"/>
      <c r="AM130" s="808"/>
      <c r="AN130" s="808"/>
      <c r="AO130" s="809"/>
      <c r="AP130" s="811"/>
      <c r="AQ130" s="812"/>
      <c r="AR130" s="812"/>
      <c r="AS130" s="812"/>
      <c r="AT130" s="813"/>
      <c r="AU130" s="229"/>
      <c r="AV130" s="229"/>
      <c r="AW130" s="229"/>
      <c r="AX130" s="779" t="s">
        <v>489</v>
      </c>
      <c r="AY130" s="780"/>
      <c r="AZ130" s="780"/>
      <c r="BA130" s="780"/>
      <c r="BB130" s="780"/>
      <c r="BC130" s="780"/>
      <c r="BD130" s="780"/>
      <c r="BE130" s="781"/>
      <c r="BF130" s="782">
        <v>9.6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490</v>
      </c>
      <c r="X131" s="789"/>
      <c r="Y131" s="789"/>
      <c r="Z131" s="790"/>
      <c r="AA131" s="791">
        <v>20787331</v>
      </c>
      <c r="AB131" s="792"/>
      <c r="AC131" s="792"/>
      <c r="AD131" s="792"/>
      <c r="AE131" s="793"/>
      <c r="AF131" s="794">
        <v>21694017</v>
      </c>
      <c r="AG131" s="792"/>
      <c r="AH131" s="792"/>
      <c r="AI131" s="792"/>
      <c r="AJ131" s="793"/>
      <c r="AK131" s="794">
        <v>22931956</v>
      </c>
      <c r="AL131" s="792"/>
      <c r="AM131" s="792"/>
      <c r="AN131" s="792"/>
      <c r="AO131" s="793"/>
      <c r="AP131" s="795"/>
      <c r="AQ131" s="796"/>
      <c r="AR131" s="796"/>
      <c r="AS131" s="796"/>
      <c r="AT131" s="797"/>
      <c r="AU131" s="229"/>
      <c r="AV131" s="229"/>
      <c r="AW131" s="229"/>
      <c r="AX131" s="757" t="s">
        <v>491</v>
      </c>
      <c r="AY131" s="758"/>
      <c r="AZ131" s="758"/>
      <c r="BA131" s="758"/>
      <c r="BB131" s="758"/>
      <c r="BC131" s="758"/>
      <c r="BD131" s="758"/>
      <c r="BE131" s="759"/>
      <c r="BF131" s="760">
        <v>23.9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493</v>
      </c>
      <c r="W132" s="770"/>
      <c r="X132" s="770"/>
      <c r="Y132" s="770"/>
      <c r="Z132" s="771"/>
      <c r="AA132" s="772">
        <v>9.3877900919999995</v>
      </c>
      <c r="AB132" s="773"/>
      <c r="AC132" s="773"/>
      <c r="AD132" s="773"/>
      <c r="AE132" s="774"/>
      <c r="AF132" s="775">
        <v>9.8778985929999994</v>
      </c>
      <c r="AG132" s="773"/>
      <c r="AH132" s="773"/>
      <c r="AI132" s="773"/>
      <c r="AJ132" s="774"/>
      <c r="AK132" s="775">
        <v>9.8272864290000008</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494</v>
      </c>
      <c r="W133" s="749"/>
      <c r="X133" s="749"/>
      <c r="Y133" s="749"/>
      <c r="Z133" s="750"/>
      <c r="AA133" s="751">
        <v>7.2</v>
      </c>
      <c r="AB133" s="752"/>
      <c r="AC133" s="752"/>
      <c r="AD133" s="752"/>
      <c r="AE133" s="753"/>
      <c r="AF133" s="751">
        <v>8.9</v>
      </c>
      <c r="AG133" s="752"/>
      <c r="AH133" s="752"/>
      <c r="AI133" s="752"/>
      <c r="AJ133" s="753"/>
      <c r="AK133" s="751">
        <v>9.6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OBsbCWXM0d6I7v8FQXlv4AHoIHAywu1OI+7LV+pe6vyfQFM9+eKUtbRvkGMg9HrJi5EwQa9G+9R7nXJBaYEng==" saltValue="lqhFRdO8j64ZJ068jTxZ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Zy3yPO50D+4zu5nD8myNuf1BNGkV0eUvP3iQtLYk8Cz5tugkQZX4vqL2buLmx5j2/oCeHlzirCegJWFd0HotsA==" saltValue="MobDp2goacO5xTiQ8gUv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ItcJB1xS0k0NzajJFv6vQ3Jge2IpRtaD1x0gYSlu93H1dh4I+vEGcI8pyuMLGCfzeJXuq59hD06NUXNeopKxQ==" saltValue="CWap4aDNYyNcQCWuZ86yI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498</v>
      </c>
      <c r="AP7" s="268"/>
      <c r="AQ7" s="269" t="s">
        <v>499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500</v>
      </c>
      <c r="AQ8" s="275" t="s">
        <v>501</v>
      </c>
      <c r="AR8" s="276" t="s">
        <v>502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503</v>
      </c>
      <c r="AL9" s="1159"/>
      <c r="AM9" s="1159"/>
      <c r="AN9" s="1160"/>
      <c r="AO9" s="277">
        <v>8802483</v>
      </c>
      <c r="AP9" s="277">
        <v>78382</v>
      </c>
      <c r="AQ9" s="278">
        <v>66231</v>
      </c>
      <c r="AR9" s="279">
        <v>18.3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504</v>
      </c>
      <c r="AL10" s="1159"/>
      <c r="AM10" s="1159"/>
      <c r="AN10" s="1160"/>
      <c r="AO10" s="280">
        <v>262458</v>
      </c>
      <c r="AP10" s="280">
        <v>2337</v>
      </c>
      <c r="AQ10" s="281">
        <v>3837</v>
      </c>
      <c r="AR10" s="282">
        <v>-39.1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505</v>
      </c>
      <c r="AL11" s="1159"/>
      <c r="AM11" s="1159"/>
      <c r="AN11" s="1160"/>
      <c r="AO11" s="280">
        <v>43980</v>
      </c>
      <c r="AP11" s="280">
        <v>392</v>
      </c>
      <c r="AQ11" s="281">
        <v>2036</v>
      </c>
      <c r="AR11" s="282">
        <v>-80.7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506</v>
      </c>
      <c r="AL12" s="1159"/>
      <c r="AM12" s="1159"/>
      <c r="AN12" s="1160"/>
      <c r="AO12" s="280" t="s">
        <v>507</v>
      </c>
      <c r="AP12" s="280" t="s">
        <v>507</v>
      </c>
      <c r="AQ12" s="281">
        <v>22</v>
      </c>
      <c r="AR12" s="282" t="s">
        <v>507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508</v>
      </c>
      <c r="AL13" s="1159"/>
      <c r="AM13" s="1159"/>
      <c r="AN13" s="1160"/>
      <c r="AO13" s="280">
        <v>257805</v>
      </c>
      <c r="AP13" s="280">
        <v>2296</v>
      </c>
      <c r="AQ13" s="281">
        <v>2446</v>
      </c>
      <c r="AR13" s="282">
        <v>-6.1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509</v>
      </c>
      <c r="AL14" s="1159"/>
      <c r="AM14" s="1159"/>
      <c r="AN14" s="1160"/>
      <c r="AO14" s="280">
        <v>160238</v>
      </c>
      <c r="AP14" s="280">
        <v>1427</v>
      </c>
      <c r="AQ14" s="281">
        <v>1539</v>
      </c>
      <c r="AR14" s="282">
        <v>-7.3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510</v>
      </c>
      <c r="AL15" s="1162"/>
      <c r="AM15" s="1162"/>
      <c r="AN15" s="1163"/>
      <c r="AO15" s="280">
        <v>-692185</v>
      </c>
      <c r="AP15" s="280">
        <v>-6164</v>
      </c>
      <c r="AQ15" s="281">
        <v>-4027</v>
      </c>
      <c r="AR15" s="282">
        <v>53.1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8834779</v>
      </c>
      <c r="AP16" s="280">
        <v>78670</v>
      </c>
      <c r="AQ16" s="281">
        <v>72085</v>
      </c>
      <c r="AR16" s="282">
        <v>9.1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515</v>
      </c>
      <c r="AL21" s="1165"/>
      <c r="AM21" s="1165"/>
      <c r="AN21" s="1166"/>
      <c r="AO21" s="293">
        <v>7.56</v>
      </c>
      <c r="AP21" s="294">
        <v>6.79</v>
      </c>
      <c r="AQ21" s="295">
        <v>0.77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516</v>
      </c>
      <c r="AL22" s="1165"/>
      <c r="AM22" s="1165"/>
      <c r="AN22" s="1166"/>
      <c r="AO22" s="298">
        <v>99.2</v>
      </c>
      <c r="AP22" s="299">
        <v>99.5</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517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498</v>
      </c>
      <c r="AP30" s="268"/>
      <c r="AQ30" s="269" t="s">
        <v>499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500</v>
      </c>
      <c r="AQ31" s="275" t="s">
        <v>501</v>
      </c>
      <c r="AR31" s="276" t="s">
        <v>502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520</v>
      </c>
      <c r="AL32" s="1149"/>
      <c r="AM32" s="1149"/>
      <c r="AN32" s="1150"/>
      <c r="AO32" s="308">
        <v>5848984</v>
      </c>
      <c r="AP32" s="308">
        <v>52083</v>
      </c>
      <c r="AQ32" s="309">
        <v>37860</v>
      </c>
      <c r="AR32" s="310">
        <v>37.6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521</v>
      </c>
      <c r="AL33" s="1149"/>
      <c r="AM33" s="1149"/>
      <c r="AN33" s="1150"/>
      <c r="AO33" s="308" t="s">
        <v>507</v>
      </c>
      <c r="AP33" s="308" t="s">
        <v>507</v>
      </c>
      <c r="AQ33" s="309" t="s">
        <v>507</v>
      </c>
      <c r="AR33" s="310" t="s">
        <v>507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522</v>
      </c>
      <c r="AL34" s="1149"/>
      <c r="AM34" s="1149"/>
      <c r="AN34" s="1150"/>
      <c r="AO34" s="308" t="s">
        <v>507</v>
      </c>
      <c r="AP34" s="308" t="s">
        <v>507</v>
      </c>
      <c r="AQ34" s="309">
        <v>17</v>
      </c>
      <c r="AR34" s="310" t="s">
        <v>507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523</v>
      </c>
      <c r="AL35" s="1149"/>
      <c r="AM35" s="1149"/>
      <c r="AN35" s="1150"/>
      <c r="AO35" s="308">
        <v>675858</v>
      </c>
      <c r="AP35" s="308">
        <v>6018</v>
      </c>
      <c r="AQ35" s="309">
        <v>11532</v>
      </c>
      <c r="AR35" s="310">
        <v>-47.8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524</v>
      </c>
      <c r="AL36" s="1149"/>
      <c r="AM36" s="1149"/>
      <c r="AN36" s="1150"/>
      <c r="AO36" s="308">
        <v>67225</v>
      </c>
      <c r="AP36" s="308">
        <v>599</v>
      </c>
      <c r="AQ36" s="309">
        <v>1356</v>
      </c>
      <c r="AR36" s="310">
        <v>-55.8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525</v>
      </c>
      <c r="AL37" s="1149"/>
      <c r="AM37" s="1149"/>
      <c r="AN37" s="1150"/>
      <c r="AO37" s="308">
        <v>3025</v>
      </c>
      <c r="AP37" s="308">
        <v>27</v>
      </c>
      <c r="AQ37" s="309">
        <v>431</v>
      </c>
      <c r="AR37" s="310">
        <v>-93.7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526</v>
      </c>
      <c r="AL38" s="1152"/>
      <c r="AM38" s="1152"/>
      <c r="AN38" s="1153"/>
      <c r="AO38" s="311">
        <v>13</v>
      </c>
      <c r="AP38" s="311">
        <v>0</v>
      </c>
      <c r="AQ38" s="312">
        <v>0</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527</v>
      </c>
      <c r="AL39" s="1152"/>
      <c r="AM39" s="1152"/>
      <c r="AN39" s="1153"/>
      <c r="AO39" s="308">
        <v>-29790</v>
      </c>
      <c r="AP39" s="308">
        <v>-265</v>
      </c>
      <c r="AQ39" s="309">
        <v>-7223</v>
      </c>
      <c r="AR39" s="310">
        <v>-96.3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528</v>
      </c>
      <c r="AL40" s="1149"/>
      <c r="AM40" s="1149"/>
      <c r="AN40" s="1150"/>
      <c r="AO40" s="308">
        <v>-4311726</v>
      </c>
      <c r="AP40" s="308">
        <v>-38394</v>
      </c>
      <c r="AQ40" s="309">
        <v>-33224</v>
      </c>
      <c r="AR40" s="310">
        <v>15.6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290</v>
      </c>
      <c r="AL41" s="1155"/>
      <c r="AM41" s="1155"/>
      <c r="AN41" s="1156"/>
      <c r="AO41" s="308">
        <v>2253589</v>
      </c>
      <c r="AP41" s="308">
        <v>20067</v>
      </c>
      <c r="AQ41" s="309">
        <v>10748</v>
      </c>
      <c r="AR41" s="310">
        <v>86.7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498</v>
      </c>
      <c r="AN49" s="1143" t="s">
        <v>532</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533</v>
      </c>
      <c r="AO50" s="325" t="s">
        <v>534</v>
      </c>
      <c r="AP50" s="326" t="s">
        <v>535</v>
      </c>
      <c r="AQ50" s="327" t="s">
        <v>536</v>
      </c>
      <c r="AR50" s="328" t="s">
        <v>537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4039127</v>
      </c>
      <c r="AN51" s="330">
        <v>35573</v>
      </c>
      <c r="AO51" s="331">
        <v>-13.1</v>
      </c>
      <c r="AP51" s="332">
        <v>52308</v>
      </c>
      <c r="AQ51" s="333">
        <v>-17.3</v>
      </c>
      <c r="AR51" s="334">
        <v>4.2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2766123</v>
      </c>
      <c r="AN52" s="338">
        <v>24361</v>
      </c>
      <c r="AO52" s="339">
        <v>-21.7</v>
      </c>
      <c r="AP52" s="340">
        <v>28695</v>
      </c>
      <c r="AQ52" s="341">
        <v>5.3</v>
      </c>
      <c r="AR52" s="342">
        <v>-27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6037792</v>
      </c>
      <c r="AN53" s="330">
        <v>53401</v>
      </c>
      <c r="AO53" s="331">
        <v>50.1</v>
      </c>
      <c r="AP53" s="332">
        <v>46402</v>
      </c>
      <c r="AQ53" s="333">
        <v>-11.3</v>
      </c>
      <c r="AR53" s="334">
        <v>61.4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4910959</v>
      </c>
      <c r="AN54" s="338">
        <v>43434</v>
      </c>
      <c r="AO54" s="339">
        <v>78.3</v>
      </c>
      <c r="AP54" s="340">
        <v>26897</v>
      </c>
      <c r="AQ54" s="341">
        <v>-6.3</v>
      </c>
      <c r="AR54" s="342">
        <v>84.6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8083124</v>
      </c>
      <c r="AN55" s="330">
        <v>71596</v>
      </c>
      <c r="AO55" s="331">
        <v>34.1</v>
      </c>
      <c r="AP55" s="332">
        <v>66343</v>
      </c>
      <c r="AQ55" s="333">
        <v>43</v>
      </c>
      <c r="AR55" s="334">
        <v>-8.9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5540926</v>
      </c>
      <c r="AN56" s="338">
        <v>49079</v>
      </c>
      <c r="AO56" s="339">
        <v>13</v>
      </c>
      <c r="AP56" s="340">
        <v>34529</v>
      </c>
      <c r="AQ56" s="341">
        <v>28.4</v>
      </c>
      <c r="AR56" s="342">
        <v>-15.4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12246404</v>
      </c>
      <c r="AN57" s="330">
        <v>108739</v>
      </c>
      <c r="AO57" s="331">
        <v>51.9</v>
      </c>
      <c r="AP57" s="332">
        <v>56416</v>
      </c>
      <c r="AQ57" s="333">
        <v>-15</v>
      </c>
      <c r="AR57" s="334">
        <v>66.900000000000006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9483326</v>
      </c>
      <c r="AN58" s="338">
        <v>84205</v>
      </c>
      <c r="AO58" s="339">
        <v>71.599999999999994</v>
      </c>
      <c r="AP58" s="340">
        <v>32623</v>
      </c>
      <c r="AQ58" s="341">
        <v>-5.5</v>
      </c>
      <c r="AR58" s="342">
        <v>77.099999999999994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6329954</v>
      </c>
      <c r="AN59" s="330">
        <v>56365</v>
      </c>
      <c r="AO59" s="331">
        <v>-48.2</v>
      </c>
      <c r="AP59" s="332">
        <v>49217</v>
      </c>
      <c r="AQ59" s="333">
        <v>-12.8</v>
      </c>
      <c r="AR59" s="334">
        <v>-35.4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3350889</v>
      </c>
      <c r="AN60" s="338">
        <v>29838</v>
      </c>
      <c r="AO60" s="339">
        <v>-64.599999999999994</v>
      </c>
      <c r="AP60" s="340">
        <v>27232</v>
      </c>
      <c r="AQ60" s="341">
        <v>-16.5</v>
      </c>
      <c r="AR60" s="342">
        <v>-48.1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7347280</v>
      </c>
      <c r="AN61" s="345">
        <v>65135</v>
      </c>
      <c r="AO61" s="346">
        <v>15</v>
      </c>
      <c r="AP61" s="347">
        <v>54137</v>
      </c>
      <c r="AQ61" s="348">
        <v>-2.7</v>
      </c>
      <c r="AR61" s="334">
        <v>17.7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5210445</v>
      </c>
      <c r="AN62" s="338">
        <v>46183</v>
      </c>
      <c r="AO62" s="339">
        <v>15.3</v>
      </c>
      <c r="AP62" s="340">
        <v>29995</v>
      </c>
      <c r="AQ62" s="341">
        <v>1.1000000000000001</v>
      </c>
      <c r="AR62" s="342">
        <v>14.2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vRXHMiC0HqfY2INc/6qyuCikLSMpp7WVKYZBYphs1azpnfeJzbkn67sdCcOdAMOhuEMug3sJ9ansb7aSbTeg==" saltValue="MRSOH7GphTuAhJtM4GLK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546</v>
      </c>
    </row>
    <row r="120" spans="125:125" ht="13.5" hidden="1" customHeight="1" x14ac:dyDescent="0.15"/>
    <row r="121" spans="125:125" ht="13.5" hidden="1" customHeight="1" x14ac:dyDescent="0.15">
      <c r="DU121" s="255"/>
    </row>
  </sheetData>
  <sheetProtection algorithmName="SHA-512" hashValue="+RM9O2cF02NWxuk0jxiCzUmmEM0c/FMnrKPkOqzmkn3+b1yXg2NwLBpIW4LugJoYeklPWF6P27l1Q6ulEys98w==" saltValue="Wr3KkV6JuCTtGF6yt/CD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547</v>
      </c>
    </row>
  </sheetData>
  <sheetProtection algorithmName="SHA-512" hashValue="CzzNrsF5DlOgt00Q9+JxD3rW+Lx8lREeK1PYr8SHMfkhivT5/7+weX43nSaZRxKdkVcD0M1A+jTXdwxnfonskg==" saltValue="q9vbSJGZ648XHneERqk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67" t="s">
        <v>3</v>
      </c>
      <c r="D47" s="1167"/>
      <c r="E47" s="1168"/>
      <c r="F47" s="11">
        <v>23.28</v>
      </c>
      <c r="G47" s="12">
        <v>17.95</v>
      </c>
      <c r="H47" s="12">
        <v>14.83</v>
      </c>
      <c r="I47" s="12">
        <v>14.81</v>
      </c>
      <c r="J47" s="13">
        <v>20.68</v>
      </c>
    </row>
    <row r="48" spans="2:10" ht="57.75" customHeight="1" x14ac:dyDescent="0.15">
      <c r="B48" s="14"/>
      <c r="C48" s="1169" t="s">
        <v>4</v>
      </c>
      <c r="D48" s="1169"/>
      <c r="E48" s="1170"/>
      <c r="F48" s="15">
        <v>1.97</v>
      </c>
      <c r="G48" s="16">
        <v>0.75</v>
      </c>
      <c r="H48" s="16">
        <v>1.1399999999999999</v>
      </c>
      <c r="I48" s="16">
        <v>0.89</v>
      </c>
      <c r="J48" s="17">
        <v>2.97</v>
      </c>
    </row>
    <row r="49" spans="2:10" ht="57.75" customHeight="1" thickBot="1" x14ac:dyDescent="0.2">
      <c r="B49" s="18"/>
      <c r="C49" s="1171" t="s">
        <v>5</v>
      </c>
      <c r="D49" s="1171"/>
      <c r="E49" s="1172"/>
      <c r="F49" s="19">
        <v>0.23</v>
      </c>
      <c r="G49" s="20" t="s">
        <v>553</v>
      </c>
      <c r="H49" s="20" t="s">
        <v>554</v>
      </c>
      <c r="I49" s="20">
        <v>0.36</v>
      </c>
      <c r="J49" s="21">
        <v>8.66</v>
      </c>
    </row>
    <row r="50" spans="2:10" x14ac:dyDescent="0.15"/>
  </sheetData>
  <sheetProtection algorithmName="SHA-512" hashValue="hEgbs9G9vLhZFzWgPH0q1AotbfT4tADZtagQeaTOx5GAeYBOthlqWp/NEY+HC/kqNuGqTiYXOpb6n9+Y///jGg==" saltValue="1fVtzY5Aos/9G2NnuUoS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2023-03-13T11:33:00Z</cp:lastPrinted>
  <dcterms:created xsi:type="dcterms:W3CDTF">2023-02-20T06:54:44Z</dcterms:created>
  <dcterms:modified xsi:type="dcterms:W3CDTF">2023-10-08T02:55:11Z</dcterms:modified>
  <cp:category/>
</cp:coreProperties>
</file>