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下水道課\▲下水道課(H28.4～）\△業務担当\★経営戦略\H29経営戦略\経営比較分析表\R6\経営比較分析表（R5決算）の分析等について\経営比較分析表（R5決算）\02丸亀市（当初）\"/>
    </mc:Choice>
  </mc:AlternateContent>
  <xr:revisionPtr revIDLastSave="0" documentId="13_ncr:1_{6ABCAA5E-D341-4FE2-B687-F6AA0BBCC733}" xr6:coauthVersionLast="47" xr6:coauthVersionMax="47" xr10:uidLastSave="{00000000-0000-0000-0000-000000000000}"/>
  <workbookProtection workbookAlgorithmName="SHA-512" workbookHashValue="4dXbvc6UGSvGAO05KBfltTH0LU50sQgB1sOuOs1v/9r3h0bKMlb0bhOtOLzpCuI5P3D8CfbMFIpLsdYcTyM1gA==" workbookSaltValue="/Q61W5hBaUkU9VD22yxvCw==" workbookSpinCount="100000" lockStructure="1"/>
  <bookViews>
    <workbookView xWindow="-103" yWindow="-103" windowWidth="21600" windowHeight="13749"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BB10" i="4"/>
  <c r="AT10"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<sst xmlns="http://schemas.openxmlformats.org/spreadsheetml/2006/main" count="253" uniqueCount="118">
  <si>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</si>
  <si>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</si>
  <si>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</si>
  <si>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</si>
  <si>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</si>
  <si>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</si>
  <si>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</si>
  <si>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</si>
  <si>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</si>
  <si>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</si>
  <si>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</si>
  <si>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</si>
  <si>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</si>
  <si>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</si>
  <si>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</si>
  <si>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</si>
  <si>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</si>
  <si>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</si>
  <si>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</si>
  <si>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</si>
  <si>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</si>
  <si>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</si>
  <si>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</si>
  <si>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</si>
  <si>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</si>
  <si>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</si>
  <si>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</si>
  <si>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</si>
  <si>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</si>
  <si>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</si>
  <si>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</si>
  <si>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</si>
  <si>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</si>
  <si>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</si>
  <si>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</si>
  <si>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</si>
  <si>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</si>
  <si>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</si>
  <si>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</si>
  <si>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</si>
  <si>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</si>
  <si>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</si>
  <si>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</si>
  <si>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</si>
  <si>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</si>
  <si>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</si>
  <si>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</si>
  <si>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</si>
  <si>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</si>
  <si>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</si>
  <si>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</si>
  <si>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</si>
  <si>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</si>
  <si>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</si>
  <si>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</si>
  <si>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</si>
  <si>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</si>
  <si>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</si>
  <si>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</si>
  <si>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</si>
  <si>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</si>
  <si>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</si>
  <si>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</si>
  <si>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</si>
  <si>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</si>
  <si>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</si>
  <si>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</si>
  <si>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</si>
  <si>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</si>
  <si>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</si>
  <si>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</si>
  <si>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</si>
  <si>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</si>
  <si>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</si>
  <si>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</si>
  <si>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</si>
  <si>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</si>
  <si>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</si>
  <si>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</si>
  <si>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</si>
  <si>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</si>
  <si>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</si>
  <si>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</si>
  <si>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</si>
  <si>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</si>
  <si>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</si>
  <si>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</si>
  <si>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</si>
  <si>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</si>
  <si>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</si>
  <si>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</si>
  <si>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</si>
  <si>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</si>
  <si>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</si>
  <si>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</si>
  <si>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</si>
  <si>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</si>
  <si>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</si>
  <si>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</si>
  <si>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</si>
  <si>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</si>
  <si>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</si>
  <si>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</si>
  <si>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</si>
  <si>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</si>
  <si>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</si>
  <si>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</si>
  <si>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</si>
  <si>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</si>
  <si>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</si>
  <si>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</si>
  <si>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</si>
  <si>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</si>
  <si>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</si>
  <si>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</si>
  <si>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　一般会計からの繰入金の増加により、経常収支比率は100％を超え、前年度を上回る結果となったものの、経費回収率が100％を下回っていることから、使用料収入だけでは汚水処理費を賄えない状況は依然として続いている。また、経費回収率については、使用料収入の増加を上回る汚水処理費用の増加により、前年度を下回ることとなった。また、類似団体平均値を下回ってはいたものの年々増加する傾向にあった汚水処理原価についても、汚水処理費用の増加に対して有収水量が微増であったことから、平均値を大きく上回った。
　企業債残高対事業規模比率については、依然として使用料収入に対して高い水準となっている。類似団体平均が減少傾向にある一方、新浄化センターの建設等大型工事に伴う企業債の発行による本比率の増加により、平均値を上回り、今後も高い水準を維持するものと見込まれる。
　施設利用率は約58％であり類似団体平均値を下回っているが、処理区域内人口に対して過大となっている処理能力については、異常降雨時の一時貯留地として利用している。令和6年度より供用を開始する新浄化センターは、処理区域内人口の実情に合わせて現浄化センターよりもダウンサイジングし、処理能力の適正化を図っている。
　水洗化率は、前年度よりわずかに下回ることとなったが、類似団体平均値は上回ることができている。3ヵ年（令和4年度～令和6年度）の水洗化促進活動計画の推進により、今後も継続的に下水道への接続依頼をし、水洗化率の向上に努める。
</t>
    <rPh sb="422" eb="426">
      <t>ショリノウリョク</t>
    </rPh>
    <phoneticPr fontId="4"/>
  </si>
  <si>
    <t>　有形固定資産減価償却率が類似団体平均よりも大きく下回る要因については、令和2年度より地方公営企業法の一部適用となる際に、各固定資産の取得価格を、その時点での残存価格で計上したことによるものであり、実際には、法定耐用年数を越えた施設が存在している。また、管渠老朽化率が類似団体平均を上回っているため、管渠更新等の必要性は高い。そのため、令和2年度にストックマネジメント計画を策定し、計画的な改築・更新による老朽化率の改善を図っている。ポンプ場についても、同計画に基づき改築・更新に努めている。処理場については、平成25年度策定の長寿命化計画に基づいて進めてきた新浄化センターの建設工事が当該年度末に完了し、令和6年度より供用を開始することとなる。</t>
    <phoneticPr fontId="4"/>
  </si>
  <si>
    <t>　本市の下水道事業においては、令和2年度から地方公営企業会計を導入したことにより、経営状況の可視化を図っている。経営状況は、経常収支比率が100％を上回ってはいるものの、一般会計からの繰り入れによる部分は大きい。今後は、人口減少により大幅な使用料収入の増加が見込めない状況である一方、新浄化センターの建設及びストックマネジメント計画に基づく老朽管渠等の改築・更新に伴い、費用及び企業債償還は増加することとなる。そのような状況を踏まえ、令和3年度には、今後の経営の安定化を図りつつ持続的なサービス提供を実現するための適正な使用料への見直し作業を行い、令和4年7月から使用料を改正したところである。しかし、汚水処理費用が増加傾向にあり、企業債償還も大きくなることから、使用料の水準の適正性については、あらためて検討が必要と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</si>
</sst>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FEB-45AB-82FC-6B1D9A7C2B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0FEB-45AB-82FC-6B1D9A7C2B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55.36</c:v>
                </c:pt>
                <c:pt idx="2">
                  <c:v>59.03</c:v>
                </c:pt>
                <c:pt idx="3">
                  <c:v>54.9</c:v>
                </c:pt>
                <c:pt idx="4">
                  <c:v>58.08</c:v>
                </c:pt>
              </c:numCache>
            </c:numRef>
          </c:val>
          <c:extLst>
            <c:ext xmlns:c16="http://schemas.microsoft.com/office/drawing/2014/chart" uri="{C3380CC4-5D6E-409C-BE32-E72D297353CC}">
              <c16:uniqueId val="{00000000-107F-4085-9B2A-3DC240274A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107F-4085-9B2A-3DC240274A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97.13</c:v>
                </c:pt>
                <c:pt idx="2">
                  <c:v>97.31</c:v>
                </c:pt>
                <c:pt idx="3">
                  <c:v>97.38</c:v>
                </c:pt>
                <c:pt idx="4">
                  <c:v>97.34</c:v>
                </c:pt>
              </c:numCache>
            </c:numRef>
          </c:val>
          <c:extLst>
            <c:ext xmlns:c16="http://schemas.microsoft.com/office/drawing/2014/chart" uri="{C3380CC4-5D6E-409C-BE32-E72D297353CC}">
              <c16:uniqueId val="{00000000-AB1D-4877-886E-03D33BB1B9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AB1D-4877-886E-03D33BB1B9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101.09</c:v>
                </c:pt>
                <c:pt idx="2">
                  <c:v>102.45</c:v>
                </c:pt>
                <c:pt idx="3">
                  <c:v>100.49</c:v>
                </c:pt>
                <c:pt idx="4">
                  <c:v>107.23</c:v>
                </c:pt>
              </c:numCache>
            </c:numRef>
          </c:val>
          <c:extLst>
            <c:ext xmlns:c16="http://schemas.microsoft.com/office/drawing/2014/chart" uri="{C3380CC4-5D6E-409C-BE32-E72D297353CC}">
              <c16:uniqueId val="{00000000-8F39-4AC7-B260-A621EDCB75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8F39-4AC7-B260-A621EDCB75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6.24</c:v>
                </c:pt>
                <c:pt idx="2">
                  <c:v>12.19</c:v>
                </c:pt>
                <c:pt idx="3">
                  <c:v>16.95</c:v>
                </c:pt>
                <c:pt idx="4">
                  <c:v>14.44</c:v>
                </c:pt>
              </c:numCache>
            </c:numRef>
          </c:val>
          <c:extLst>
            <c:ext xmlns:c16="http://schemas.microsoft.com/office/drawing/2014/chart" uri="{C3380CC4-5D6E-409C-BE32-E72D297353CC}">
              <c16:uniqueId val="{00000000-A970-432D-A239-16D832A802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A970-432D-A239-16D832A802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2.2999999999999998</c:v>
                </c:pt>
                <c:pt idx="2">
                  <c:v>2.2999999999999998</c:v>
                </c:pt>
                <c:pt idx="3">
                  <c:v>4.58</c:v>
                </c:pt>
                <c:pt idx="4">
                  <c:v>5.83</c:v>
                </c:pt>
              </c:numCache>
            </c:numRef>
          </c:val>
          <c:extLst>
            <c:ext xmlns:c16="http://schemas.microsoft.com/office/drawing/2014/chart" uri="{C3380CC4-5D6E-409C-BE32-E72D297353CC}">
              <c16:uniqueId val="{00000000-0080-4CE4-892F-BBE36A0F0E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0080-4CE4-892F-BBE36A0F0E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06-4E15-B893-B3DC593D64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E106-4E15-B893-B3DC593D64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84.94</c:v>
                </c:pt>
                <c:pt idx="2">
                  <c:v>91.91</c:v>
                </c:pt>
                <c:pt idx="3">
                  <c:v>93.66</c:v>
                </c:pt>
                <c:pt idx="4">
                  <c:v>98.75</c:v>
                </c:pt>
              </c:numCache>
            </c:numRef>
          </c:val>
          <c:extLst>
            <c:ext xmlns:c16="http://schemas.microsoft.com/office/drawing/2014/chart" uri="{C3380CC4-5D6E-409C-BE32-E72D297353CC}">
              <c16:uniqueId val="{00000000-803E-4959-8080-EEE4221EFE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803E-4959-8080-EEE4221EFE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795.68</c:v>
                </c:pt>
                <c:pt idx="2">
                  <c:v>604.94000000000005</c:v>
                </c:pt>
                <c:pt idx="3">
                  <c:v>670.33</c:v>
                </c:pt>
                <c:pt idx="4">
                  <c:v>783.33</c:v>
                </c:pt>
              </c:numCache>
            </c:numRef>
          </c:val>
          <c:extLst>
            <c:ext xmlns:c16="http://schemas.microsoft.com/office/drawing/2014/chart" uri="{C3380CC4-5D6E-409C-BE32-E72D297353CC}">
              <c16:uniqueId val="{00000000-6E13-468A-80B1-21FF32D1FF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6E13-468A-80B1-21FF32D1FF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97.52</c:v>
                </c:pt>
                <c:pt idx="2">
                  <c:v>97.94</c:v>
                </c:pt>
                <c:pt idx="3">
                  <c:v>98.31</c:v>
                </c:pt>
                <c:pt idx="4">
                  <c:v>95.56</c:v>
                </c:pt>
              </c:numCache>
            </c:numRef>
          </c:val>
          <c:extLst>
            <c:ext xmlns:c16="http://schemas.microsoft.com/office/drawing/2014/chart" uri="{C3380CC4-5D6E-409C-BE32-E72D297353CC}">
              <c16:uniqueId val="{00000000-605A-4D02-838E-401FDAAE68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605A-4D02-838E-401FDAAE68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152.49</c:v>
                </c:pt>
                <c:pt idx="2">
                  <c:v>152.55000000000001</c:v>
                </c:pt>
                <c:pt idx="3">
                  <c:v>156.94</c:v>
                </c:pt>
                <c:pt idx="4">
                  <c:v>165.05</c:v>
                </c:pt>
              </c:numCache>
            </c:numRef>
          </c:val>
          <c:extLst>
            <c:ext xmlns:c16="http://schemas.microsoft.com/office/drawing/2014/chart" uri="{C3380CC4-5D6E-409C-BE32-E72D297353CC}">
              <c16:uniqueId val="{00000000-6C85-4409-A60E-91308EFD71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6C85-4409-A60E-91308EFD71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P8" sqref="P8:V8"/>
    </sheetView>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香川県　丸亀市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111196</v>
      </c>
      <c r="AM8" s="36"/>
      <c r="AN8" s="36"/>
      <c r="AO8" s="36"/>
      <c r="AP8" s="36"/>
      <c r="AQ8" s="36"/>
      <c r="AR8" s="36"/>
      <c r="AS8" s="36"/>
      <c r="AT8" s="37">
        <f>データ!T6</f>
        <v>111.83</v>
      </c>
      <c r="AU8" s="37"/>
      <c r="AV8" s="37"/>
      <c r="AW8" s="37"/>
      <c r="AX8" s="37"/>
      <c r="AY8" s="37"/>
      <c r="AZ8" s="37"/>
      <c r="BA8" s="37"/>
      <c r="BB8" s="37">
        <f>データ!U6</f>
        <v>994.33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55.14</v>
      </c>
      <c r="J10" s="37"/>
      <c r="K10" s="37"/>
      <c r="L10" s="37"/>
      <c r="M10" s="37"/>
      <c r="N10" s="37"/>
      <c r="O10" s="37"/>
      <c r="P10" s="37">
        <f>データ!P6</f>
        <v>40.4</v>
      </c>
      <c r="Q10" s="37"/>
      <c r="R10" s="37"/>
      <c r="S10" s="37"/>
      <c r="T10" s="37"/>
      <c r="U10" s="37"/>
      <c r="V10" s="37"/>
      <c r="W10" s="37">
        <f>データ!Q6</f>
        <v>67.36</v>
      </c>
      <c r="X10" s="37"/>
      <c r="Y10" s="37"/>
      <c r="Z10" s="37"/>
      <c r="AA10" s="37"/>
      <c r="AB10" s="37"/>
      <c r="AC10" s="37"/>
      <c r="AD10" s="36">
        <f>データ!R6</f>
        <v>2530</v>
      </c>
      <c r="AE10" s="36"/>
      <c r="AF10" s="36"/>
      <c r="AG10" s="36"/>
      <c r="AH10" s="36"/>
      <c r="AI10" s="36"/>
      <c r="AJ10" s="36"/>
      <c r="AK10" s="2"/>
      <c r="AL10" s="36">
        <f>データ!V6</f>
        <v>44830</v>
      </c>
      <c r="AM10" s="36"/>
      <c r="AN10" s="36"/>
      <c r="AO10" s="36"/>
      <c r="AP10" s="36"/>
      <c r="AQ10" s="36"/>
      <c r="AR10" s="36"/>
      <c r="AS10" s="36"/>
      <c r="AT10" s="37">
        <f>データ!W6</f>
        <v>15.95</v>
      </c>
      <c r="AU10" s="37"/>
      <c r="AV10" s="37"/>
      <c r="AW10" s="37"/>
      <c r="AX10" s="37"/>
      <c r="AY10" s="37"/>
      <c r="AZ10" s="37"/>
      <c r="BA10" s="37"/>
      <c r="BB10" s="37">
        <f>データ!X6</f>
        <v>2810.66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gnRlityrMJRe0dz3ETeehRU5ZCuRqzwIrLViD1C0m7zch9T7OekTfvVFMueMzpc5INasyvDGsPNBhg5kfU9Pw==" saltValue="XREPdB+wnZhnm9BagIrnY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372021</v>
      </c>
      <c r="D6" s="19">
        <f t="shared" si="3"/>
        <v>46</v>
      </c>
      <c r="E6" s="19">
        <f t="shared" si="3"/>
        <v>17</v>
      </c>
      <c r="F6" s="19">
        <f t="shared" si="3"/>
        <v>1</v>
      </c>
      <c r="G6" s="19">
        <f t="shared" si="3"/>
        <v>0</v>
      </c>
      <c r="H6" s="19" t="str">
        <f t="shared" si="3"/>
        <v>香川県　丸亀市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55.14</v>
      </c>
      <c r="P6" s="20">
        <f t="shared" si="3"/>
        <v>40.4</v>
      </c>
      <c r="Q6" s="20">
        <f t="shared" si="3"/>
        <v>67.36</v>
      </c>
      <c r="R6" s="20">
        <f t="shared" si="3"/>
        <v>2530</v>
      </c>
      <c r="S6" s="20">
        <f t="shared" si="3"/>
        <v>111196</v>
      </c>
      <c r="T6" s="20">
        <f t="shared" si="3"/>
        <v>111.83</v>
      </c>
      <c r="U6" s="20">
        <f t="shared" si="3"/>
        <v>994.33</v>
      </c>
      <c r="V6" s="20">
        <f t="shared" si="3"/>
        <v>44830</v>
      </c>
      <c r="W6" s="20">
        <f t="shared" si="3"/>
        <v>15.95</v>
      </c>
      <c r="X6" s="20">
        <f t="shared" si="3"/>
        <v>2810.66</v>
      </c>
      <c r="Y6" s="21" t="str">
        <f>IF(Y7="",NA(),Y7)</f>
        <v>-</v>
      </c>
      <c r="Z6" s="21">
        <f t="shared" ref="Z6:AH6" si="4">IF(Z7="",NA(),Z7)</f>
        <v>101.09</v>
      </c>
      <c r="AA6" s="21">
        <f t="shared" si="4"/>
        <v>102.45</v>
      </c>
      <c r="AB6" s="21">
        <f t="shared" si="4"/>
        <v>100.49</v>
      </c>
      <c r="AC6" s="21">
        <f t="shared" si="4"/>
        <v>107.23</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84.94</v>
      </c>
      <c r="AW6" s="21">
        <f t="shared" si="6"/>
        <v>91.91</v>
      </c>
      <c r="AX6" s="21">
        <f t="shared" si="6"/>
        <v>93.66</v>
      </c>
      <c r="AY6" s="21">
        <f t="shared" si="6"/>
        <v>98.75</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795.68</v>
      </c>
      <c r="BH6" s="21">
        <f t="shared" si="7"/>
        <v>604.94000000000005</v>
      </c>
      <c r="BI6" s="21">
        <f t="shared" si="7"/>
        <v>670.33</v>
      </c>
      <c r="BJ6" s="21">
        <f t="shared" si="7"/>
        <v>783.33</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97.52</v>
      </c>
      <c r="BS6" s="21">
        <f t="shared" si="8"/>
        <v>97.94</v>
      </c>
      <c r="BT6" s="21">
        <f t="shared" si="8"/>
        <v>98.31</v>
      </c>
      <c r="BU6" s="21">
        <f t="shared" si="8"/>
        <v>95.56</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152.49</v>
      </c>
      <c r="CD6" s="21">
        <f t="shared" si="9"/>
        <v>152.55000000000001</v>
      </c>
      <c r="CE6" s="21">
        <f t="shared" si="9"/>
        <v>156.94</v>
      </c>
      <c r="CF6" s="21">
        <f t="shared" si="9"/>
        <v>165.05</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55.36</v>
      </c>
      <c r="CO6" s="21">
        <f t="shared" si="10"/>
        <v>59.03</v>
      </c>
      <c r="CP6" s="21">
        <f t="shared" si="10"/>
        <v>54.9</v>
      </c>
      <c r="CQ6" s="21">
        <f t="shared" si="10"/>
        <v>58.08</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97.13</v>
      </c>
      <c r="CZ6" s="21">
        <f t="shared" si="11"/>
        <v>97.31</v>
      </c>
      <c r="DA6" s="21">
        <f t="shared" si="11"/>
        <v>97.38</v>
      </c>
      <c r="DB6" s="21">
        <f t="shared" si="11"/>
        <v>97.34</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6.24</v>
      </c>
      <c r="DK6" s="21">
        <f t="shared" si="12"/>
        <v>12.19</v>
      </c>
      <c r="DL6" s="21">
        <f t="shared" si="12"/>
        <v>16.95</v>
      </c>
      <c r="DM6" s="21">
        <f t="shared" si="12"/>
        <v>14.44</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1">
        <f t="shared" ref="DU6:EC6" si="13">IF(DU7="",NA(),DU7)</f>
        <v>2.2999999999999998</v>
      </c>
      <c r="DV6" s="21">
        <f t="shared" si="13"/>
        <v>2.2999999999999998</v>
      </c>
      <c r="DW6" s="21">
        <f t="shared" si="13"/>
        <v>4.58</v>
      </c>
      <c r="DX6" s="21">
        <f t="shared" si="13"/>
        <v>5.83</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5">
      <c r="A7" s="14"/>
      <c r="B7" s="23">
        <v>2023</v>
      </c>
      <c r="C7" s="23">
        <v>372021</v>
      </c>
      <c r="D7" s="23">
        <v>46</v>
      </c>
      <c r="E7" s="23">
        <v>17</v>
      </c>
      <c r="F7" s="23">
        <v>1</v>
      </c>
      <c r="G7" s="23">
        <v>0</v>
      </c>
      <c r="H7" s="23" t="s">
        <v>96</v>
      </c>
      <c r="I7" s="23" t="s">
        <v>97</v>
      </c>
      <c r="J7" s="23" t="s">
        <v>98</v>
      </c>
      <c r="K7" s="23" t="s">
        <v>99</v>
      </c>
      <c r="L7" s="23" t="s">
        <v>100</v>
      </c>
      <c r="M7" s="23" t="s">
        <v>101</v>
      </c>
      <c r="N7" s="24" t="s">
        <v>102</v>
      </c>
      <c r="O7" s="24">
        <v>55.14</v>
      </c>
      <c r="P7" s="24">
        <v>40.4</v>
      </c>
      <c r="Q7" s="24">
        <v>67.36</v>
      </c>
      <c r="R7" s="24">
        <v>2530</v>
      </c>
      <c r="S7" s="24">
        <v>111196</v>
      </c>
      <c r="T7" s="24">
        <v>111.83</v>
      </c>
      <c r="U7" s="24">
        <v>994.33</v>
      </c>
      <c r="V7" s="24">
        <v>44830</v>
      </c>
      <c r="W7" s="24">
        <v>15.95</v>
      </c>
      <c r="X7" s="24">
        <v>2810.66</v>
      </c>
      <c r="Y7" s="24" t="s">
        <v>102</v>
      </c>
      <c r="Z7" s="24">
        <v>101.09</v>
      </c>
      <c r="AA7" s="24">
        <v>102.45</v>
      </c>
      <c r="AB7" s="24">
        <v>100.49</v>
      </c>
      <c r="AC7" s="24">
        <v>107.23</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84.94</v>
      </c>
      <c r="AW7" s="24">
        <v>91.91</v>
      </c>
      <c r="AX7" s="24">
        <v>93.66</v>
      </c>
      <c r="AY7" s="24">
        <v>98.75</v>
      </c>
      <c r="AZ7" s="24" t="s">
        <v>102</v>
      </c>
      <c r="BA7" s="24">
        <v>67.930000000000007</v>
      </c>
      <c r="BB7" s="24">
        <v>68.53</v>
      </c>
      <c r="BC7" s="24">
        <v>69.180000000000007</v>
      </c>
      <c r="BD7" s="24">
        <v>76.319999999999993</v>
      </c>
      <c r="BE7" s="24">
        <v>78.430000000000007</v>
      </c>
      <c r="BF7" s="24" t="s">
        <v>102</v>
      </c>
      <c r="BG7" s="24">
        <v>795.68</v>
      </c>
      <c r="BH7" s="24">
        <v>604.94000000000005</v>
      </c>
      <c r="BI7" s="24">
        <v>670.33</v>
      </c>
      <c r="BJ7" s="24">
        <v>783.33</v>
      </c>
      <c r="BK7" s="24" t="s">
        <v>102</v>
      </c>
      <c r="BL7" s="24">
        <v>857.88</v>
      </c>
      <c r="BM7" s="24">
        <v>825.1</v>
      </c>
      <c r="BN7" s="24">
        <v>789.87</v>
      </c>
      <c r="BO7" s="24">
        <v>749.43</v>
      </c>
      <c r="BP7" s="24">
        <v>630.82000000000005</v>
      </c>
      <c r="BQ7" s="24" t="s">
        <v>102</v>
      </c>
      <c r="BR7" s="24">
        <v>97.52</v>
      </c>
      <c r="BS7" s="24">
        <v>97.94</v>
      </c>
      <c r="BT7" s="24">
        <v>98.31</v>
      </c>
      <c r="BU7" s="24">
        <v>95.56</v>
      </c>
      <c r="BV7" s="24" t="s">
        <v>102</v>
      </c>
      <c r="BW7" s="24">
        <v>94.97</v>
      </c>
      <c r="BX7" s="24">
        <v>97.07</v>
      </c>
      <c r="BY7" s="24">
        <v>98.06</v>
      </c>
      <c r="BZ7" s="24">
        <v>98.46</v>
      </c>
      <c r="CA7" s="24">
        <v>97.81</v>
      </c>
      <c r="CB7" s="24" t="s">
        <v>102</v>
      </c>
      <c r="CC7" s="24">
        <v>152.49</v>
      </c>
      <c r="CD7" s="24">
        <v>152.55000000000001</v>
      </c>
      <c r="CE7" s="24">
        <v>156.94</v>
      </c>
      <c r="CF7" s="24">
        <v>165.05</v>
      </c>
      <c r="CG7" s="24" t="s">
        <v>102</v>
      </c>
      <c r="CH7" s="24">
        <v>159.49</v>
      </c>
      <c r="CI7" s="24">
        <v>157.81</v>
      </c>
      <c r="CJ7" s="24">
        <v>157.37</v>
      </c>
      <c r="CK7" s="24">
        <v>157.44999999999999</v>
      </c>
      <c r="CL7" s="24">
        <v>138.75</v>
      </c>
      <c r="CM7" s="24" t="s">
        <v>102</v>
      </c>
      <c r="CN7" s="24">
        <v>55.36</v>
      </c>
      <c r="CO7" s="24">
        <v>59.03</v>
      </c>
      <c r="CP7" s="24">
        <v>54.9</v>
      </c>
      <c r="CQ7" s="24">
        <v>58.08</v>
      </c>
      <c r="CR7" s="24" t="s">
        <v>102</v>
      </c>
      <c r="CS7" s="24">
        <v>65.28</v>
      </c>
      <c r="CT7" s="24">
        <v>64.92</v>
      </c>
      <c r="CU7" s="24">
        <v>64.14</v>
      </c>
      <c r="CV7" s="24">
        <v>63.71</v>
      </c>
      <c r="CW7" s="24">
        <v>58.94</v>
      </c>
      <c r="CX7" s="24" t="s">
        <v>102</v>
      </c>
      <c r="CY7" s="24">
        <v>97.13</v>
      </c>
      <c r="CZ7" s="24">
        <v>97.31</v>
      </c>
      <c r="DA7" s="24">
        <v>97.38</v>
      </c>
      <c r="DB7" s="24">
        <v>97.34</v>
      </c>
      <c r="DC7" s="24" t="s">
        <v>102</v>
      </c>
      <c r="DD7" s="24">
        <v>92.72</v>
      </c>
      <c r="DE7" s="24">
        <v>92.88</v>
      </c>
      <c r="DF7" s="24">
        <v>92.9</v>
      </c>
      <c r="DG7" s="24">
        <v>92.89</v>
      </c>
      <c r="DH7" s="24">
        <v>95.91</v>
      </c>
      <c r="DI7" s="24" t="s">
        <v>102</v>
      </c>
      <c r="DJ7" s="24">
        <v>6.24</v>
      </c>
      <c r="DK7" s="24">
        <v>12.19</v>
      </c>
      <c r="DL7" s="24">
        <v>16.95</v>
      </c>
      <c r="DM7" s="24">
        <v>14.44</v>
      </c>
      <c r="DN7" s="24" t="s">
        <v>102</v>
      </c>
      <c r="DO7" s="24">
        <v>23.79</v>
      </c>
      <c r="DP7" s="24">
        <v>25.66</v>
      </c>
      <c r="DQ7" s="24">
        <v>27.46</v>
      </c>
      <c r="DR7" s="24">
        <v>29.93</v>
      </c>
      <c r="DS7" s="24">
        <v>41.09</v>
      </c>
      <c r="DT7" s="24" t="s">
        <v>102</v>
      </c>
      <c r="DU7" s="24">
        <v>2.2999999999999998</v>
      </c>
      <c r="DV7" s="24">
        <v>2.2999999999999998</v>
      </c>
      <c r="DW7" s="24">
        <v>4.58</v>
      </c>
      <c r="DX7" s="24">
        <v>5.83</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純一</cp:lastModifiedBy>
  <cp:lastPrinted>2025-01-29T10:18:29Z</cp:lastPrinted>
  <dcterms:created xsi:type="dcterms:W3CDTF">2025-01-24T07:06:06Z</dcterms:created>
  <dcterms:modified xsi:type="dcterms:W3CDTF">2025-01-29T10:47:21Z</dcterms:modified>
  <cp:category/>
</cp:coreProperties>
</file>