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下水道課\▲下水道課(H28.4～）\△業務担当\★経営戦略\H29経営戦略\経営比較分析表\R6\経営比較分析表（R5決算）の分析等について\経営比較分析表（R5決算）\02丸亀市（当初）\"/>
    </mc:Choice>
  </mc:AlternateContent>
  <xr:revisionPtr revIDLastSave="0" documentId="13_ncr:1_{9A6D3431-CCB4-48CF-8B23-774475B617D3}" xr6:coauthVersionLast="47" xr6:coauthVersionMax="47" xr10:uidLastSave="{00000000-0000-0000-0000-000000000000}"/>
  <workbookProtection workbookAlgorithmName="SHA-512" workbookHashValue="NFdyGfnB6mQnkPQIj4adIGpblYMQeWkrjwQ3zPs9tgPxc4Pn6uNbylN7vlygynetI7XsRrPmt/yWlkVBbJHkRA==" workbookSaltValue="WVlq4mO7kUeJOF1piZxMsA==" workbookSpinCount="100000" lockStructure="1"/>
  <bookViews>
    <workbookView xWindow="-103" yWindow="-103" windowWidth="21600" windowHeight="13749"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E85" i="4"/>
  <c r="BB10" i="4"/>
  <c r="B10" i="4"/>
  <c r="AD8" i="4"/>
  <c r="W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<sst xmlns="http://schemas.openxmlformats.org/spreadsheetml/2006/main" count="257" uniqueCount="116">
  <si>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</si>
  <si>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</si>
  <si>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</si>
  <si>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</si>
  <si>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</si>
  <si>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</si>
  <si>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</si>
  <si>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</si>
  <si>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</si>
  <si>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</si>
  <si>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</si>
  <si>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</si>
  <si>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</si>
  <si>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</si>
  <si>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</si>
  <si>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</si>
  <si>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</si>
  <si>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</si>
  <si>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</si>
  <si>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</si>
  <si>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</si>
  <si>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</si>
  <si>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</si>
  <si>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</si>
  <si>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</si>
  <si>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</si>
  <si>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</si>
  <si>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</si>
  <si>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</si>
  <si>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</si>
  <si>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</si>
  <si>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</si>
  <si>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</si>
  <si>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</si>
  <si>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</si>
  <si>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</si>
  <si>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</si>
  <si>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</si>
  <si>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</si>
  <si>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</si>
  <si>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</si>
  <si>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</si>
  <si>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</si>
  <si>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</si>
  <si>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</si>
  <si>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</si>
  <si>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</si>
  <si>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</si>
  <si>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</si>
  <si>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</si>
  <si>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</si>
  <si>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</si>
  <si>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</si>
  <si>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</si>
  <si>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</si>
  <si>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</si>
  <si>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</si>
  <si>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</si>
  <si>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</si>
  <si>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</si>
  <si>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</si>
  <si>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</si>
  <si>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</si>
  <si>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</si>
  <si>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</si>
  <si>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</si>
  <si>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</si>
  <si>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</si>
  <si>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</si>
  <si>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</si>
  <si>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</si>
  <si>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</si>
  <si>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</si>
  <si>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</si>
  <si>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</si>
  <si>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</si>
  <si>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</si>
  <si>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</si>
  <si>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</si>
  <si>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</si>
  <si>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</si>
  <si>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</si>
  <si>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</si>
  <si>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</si>
  <si>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</si>
  <si>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</si>
  <si>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</si>
  <si>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</si>
  <si>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</si>
  <si>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</si>
  <si>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</si>
  <si>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</si>
  <si>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</si>
  <si>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</si>
  <si>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</si>
  <si>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</si>
  <si>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</si>
  <si>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</si>
  <si>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</si>
  <si>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</si>
  <si>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</si>
  <si>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</si>
  <si>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</si>
  <si>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</si>
  <si>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</si>
  <si>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</si>
  <si>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</si>
  <si>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</si>
  <si>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</si>
  <si>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</si>
  <si>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</si>
  <si>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</si>
  <si>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</si>
  <si>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を開始してから比較的新しいため、主に事業計画に基づく管渠の新設工事を行っている。中讃流域下水道へ接続し、独自で終末処理場を持たないことから、維持管理費用や建設費用が低く抑えられているため、経費回収率や汚水処理原価は類似団体平均値より良好である。しかし、経営状況は、経常収支比率が100％を上回ってはいるものの、一般会計からの繰り入れにより賄われている部分が大きいため、安定的な状態であるとは言えない。また、100％を上回っていた経費回収率についても、人口減少等により有収水量が減少傾向になると見込まれることから、今後も継続的な業務改善が必要である。</t>
    <phoneticPr fontId="4"/>
  </si>
  <si>
    <t>　一般会計からの繰入金により経常収支比率は100％を維持しているものの、上昇傾向にある類似団体平均値よりも低い状況が続いている。汚水処理原価については、類似団体平均値を下回っていることから、比較的効率的な汚水処理が実施されているものと思われる。また、使用料の改定を行った結果、前年度は100％を超えていた経費回収率についても、使用料収入の減少に伴い、類似団体平均値を上回ってはいるものの、再び100％を下回ることとなった。
 企業債残高対事業規模比率についても、類似団体平均よりも低く抑えられてはいるが、使用料収入に対して高い比率となっている。
 また、有収水量も減少傾向にあることから、継続的な経費削減等は必要である。
　流動比率については、上昇はしたものの、依然として類似団体平均値を大幅に下回ってはいるが、未払金、企業債償還金についてそれぞれに財源を見込めているため、支払能力には問題はない。
　施設利用率については、中讃流域下水道へ接続しているため終末処理場を有しておらず、該当する指標はない。
　水洗化率は、3ヵ年（令和4年度～令和6年度）の水洗化促進活動計画の推進により、前年度よりも上昇し、類似団体平均値を上回ることができている。今後も下水道への接続依頼を継続することにより、更なる水洗化率の向上に努めていく。</t>
    <phoneticPr fontId="4"/>
  </si>
  <si>
    <t xml:space="preserve">　有形固定資産減価償却率が類似団体平均よりも大きく下回る要因については、令和2年度より地方公営企業法の一部適用となる際に各固定資産の取得価格を、その時点での残存価格で計上したことによるものであるが、各年度で減価償却を行うことにより、当該値は上昇している。なお、供用開始から約20年と比較的新しいことから、管渠老朽化率は低く、管渠改善は行っていない。今後も、事業計画に基づき、管渠の新設工事を実施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</si>
</sst>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BD-4C6B-9BA0-CC11FA3D80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B9BD-4C6B-9BA0-CC11FA3D80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CB-4B84-B89D-7EB607FD3F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A3CB-4B84-B89D-7EB607FD3F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85.45</c:v>
                </c:pt>
                <c:pt idx="2">
                  <c:v>84.79</c:v>
                </c:pt>
                <c:pt idx="3">
                  <c:v>85.39</c:v>
                </c:pt>
                <c:pt idx="4">
                  <c:v>87</c:v>
                </c:pt>
              </c:numCache>
            </c:numRef>
          </c:val>
          <c:extLst>
            <c:ext xmlns:c16="http://schemas.microsoft.com/office/drawing/2014/chart" uri="{C3380CC4-5D6E-409C-BE32-E72D297353CC}">
              <c16:uniqueId val="{00000000-CBB0-4BDE-8EAC-7825DDEB6E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CBB0-4BDE-8EAC-7825DDEB6E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103.1</c:v>
                </c:pt>
                <c:pt idx="2">
                  <c:v>100</c:v>
                </c:pt>
                <c:pt idx="3">
                  <c:v>100</c:v>
                </c:pt>
                <c:pt idx="4">
                  <c:v>100</c:v>
                </c:pt>
              </c:numCache>
            </c:numRef>
          </c:val>
          <c:extLst>
            <c:ext xmlns:c16="http://schemas.microsoft.com/office/drawing/2014/chart" uri="{C3380CC4-5D6E-409C-BE32-E72D297353CC}">
              <c16:uniqueId val="{00000000-BD03-4B1A-9028-C0C9812CB4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BD03-4B1A-9028-C0C9812CB4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3.03</c:v>
                </c:pt>
                <c:pt idx="2">
                  <c:v>6</c:v>
                </c:pt>
                <c:pt idx="3">
                  <c:v>9.0299999999999994</c:v>
                </c:pt>
                <c:pt idx="4">
                  <c:v>12.03</c:v>
                </c:pt>
              </c:numCache>
            </c:numRef>
          </c:val>
          <c:extLst>
            <c:ext xmlns:c16="http://schemas.microsoft.com/office/drawing/2014/chart" uri="{C3380CC4-5D6E-409C-BE32-E72D297353CC}">
              <c16:uniqueId val="{00000000-DB5E-4CCF-AD0A-B8AE97694D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DB5E-4CCF-AD0A-B8AE97694D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363-4E54-9A7C-E5249D4457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7363-4E54-9A7C-E5249D4457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18-4DA7-8159-6BCCC9F509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C18-4DA7-8159-6BCCC9F509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12.96</c:v>
                </c:pt>
                <c:pt idx="2">
                  <c:v>19.45</c:v>
                </c:pt>
                <c:pt idx="3">
                  <c:v>13.07</c:v>
                </c:pt>
                <c:pt idx="4">
                  <c:v>27.22</c:v>
                </c:pt>
              </c:numCache>
            </c:numRef>
          </c:val>
          <c:extLst>
            <c:ext xmlns:c16="http://schemas.microsoft.com/office/drawing/2014/chart" uri="{C3380CC4-5D6E-409C-BE32-E72D297353CC}">
              <c16:uniqueId val="{00000000-360E-4B99-89C0-F114B4D9B3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360E-4B99-89C0-F114B4D9B3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1346.62</c:v>
                </c:pt>
                <c:pt idx="2">
                  <c:v>938.12</c:v>
                </c:pt>
                <c:pt idx="3">
                  <c:v>710.75</c:v>
                </c:pt>
                <c:pt idx="4">
                  <c:v>352.8</c:v>
                </c:pt>
              </c:numCache>
            </c:numRef>
          </c:val>
          <c:extLst>
            <c:ext xmlns:c16="http://schemas.microsoft.com/office/drawing/2014/chart" uri="{C3380CC4-5D6E-409C-BE32-E72D297353CC}">
              <c16:uniqueId val="{00000000-1F2C-451C-977C-BB5C66188F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1F2C-451C-977C-BB5C66188F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95.18</c:v>
                </c:pt>
                <c:pt idx="2">
                  <c:v>95.86</c:v>
                </c:pt>
                <c:pt idx="3">
                  <c:v>103.54</c:v>
                </c:pt>
                <c:pt idx="4">
                  <c:v>96.34</c:v>
                </c:pt>
              </c:numCache>
            </c:numRef>
          </c:val>
          <c:extLst>
            <c:ext xmlns:c16="http://schemas.microsoft.com/office/drawing/2014/chart" uri="{C3380CC4-5D6E-409C-BE32-E72D297353CC}">
              <c16:uniqueId val="{00000000-E7E7-49CE-837E-B921C4AA14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7E7-49CE-837E-B921C4AA14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142.87</c:v>
                </c:pt>
                <c:pt idx="4">
                  <c:v>150</c:v>
                </c:pt>
              </c:numCache>
            </c:numRef>
          </c:val>
          <c:extLst>
            <c:ext xmlns:c16="http://schemas.microsoft.com/office/drawing/2014/chart" uri="{C3380CC4-5D6E-409C-BE32-E72D297353CC}">
              <c16:uniqueId val="{00000000-737B-4E66-889B-8818B81512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737B-4E66-889B-8818B81512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P8" sqref="P8:V8"/>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香川県　丸亀市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111196</v>
      </c>
      <c r="AM8" s="36"/>
      <c r="AN8" s="36"/>
      <c r="AO8" s="36"/>
      <c r="AP8" s="36"/>
      <c r="AQ8" s="36"/>
      <c r="AR8" s="36"/>
      <c r="AS8" s="36"/>
      <c r="AT8" s="37">
        <f>データ!T6</f>
        <v>111.83</v>
      </c>
      <c r="AU8" s="37"/>
      <c r="AV8" s="37"/>
      <c r="AW8" s="37"/>
      <c r="AX8" s="37"/>
      <c r="AY8" s="37"/>
      <c r="AZ8" s="37"/>
      <c r="BA8" s="37"/>
      <c r="BB8" s="37">
        <f>データ!U6</f>
        <v>994.33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56.66</v>
      </c>
      <c r="J10" s="37"/>
      <c r="K10" s="37"/>
      <c r="L10" s="37"/>
      <c r="M10" s="37"/>
      <c r="N10" s="37"/>
      <c r="O10" s="37"/>
      <c r="P10" s="37">
        <f>データ!P6</f>
        <v>3.13</v>
      </c>
      <c r="Q10" s="37"/>
      <c r="R10" s="37"/>
      <c r="S10" s="37"/>
      <c r="T10" s="37"/>
      <c r="U10" s="37"/>
      <c r="V10" s="37"/>
      <c r="W10" s="37">
        <f>データ!Q6</f>
        <v>83.33</v>
      </c>
      <c r="X10" s="37"/>
      <c r="Y10" s="37"/>
      <c r="Z10" s="37"/>
      <c r="AA10" s="37"/>
      <c r="AB10" s="37"/>
      <c r="AC10" s="37"/>
      <c r="AD10" s="36">
        <f>データ!R6</f>
        <v>2530</v>
      </c>
      <c r="AE10" s="36"/>
      <c r="AF10" s="36"/>
      <c r="AG10" s="36"/>
      <c r="AH10" s="36"/>
      <c r="AI10" s="36"/>
      <c r="AJ10" s="36"/>
      <c r="AK10" s="2"/>
      <c r="AL10" s="36">
        <f>データ!V6</f>
        <v>3476</v>
      </c>
      <c r="AM10" s="36"/>
      <c r="AN10" s="36"/>
      <c r="AO10" s="36"/>
      <c r="AP10" s="36"/>
      <c r="AQ10" s="36"/>
      <c r="AR10" s="36"/>
      <c r="AS10" s="36"/>
      <c r="AT10" s="37">
        <f>データ!W6</f>
        <v>1.39</v>
      </c>
      <c r="AU10" s="37"/>
      <c r="AV10" s="37"/>
      <c r="AW10" s="37"/>
      <c r="AX10" s="37"/>
      <c r="AY10" s="37"/>
      <c r="AZ10" s="37"/>
      <c r="BA10" s="37"/>
      <c r="BB10" s="37">
        <f>データ!X6</f>
        <v>2500.7199999999998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cfg1mC6yyzYpKYrEXqr8gKNAMuXNyCTwgN0mncQKGjvazzqr3/ERtDPzxDJvUfu/ThDlC+qQLjf+/jXn9IQIQA==" saltValue="4+ztxDJQV1VGqjdnooe+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372021</v>
      </c>
      <c r="D6" s="19">
        <f t="shared" si="3"/>
        <v>46</v>
      </c>
      <c r="E6" s="19">
        <f t="shared" si="3"/>
        <v>17</v>
      </c>
      <c r="F6" s="19">
        <f t="shared" si="3"/>
        <v>4</v>
      </c>
      <c r="G6" s="19">
        <f t="shared" si="3"/>
        <v>0</v>
      </c>
      <c r="H6" s="19" t="str">
        <f t="shared" si="3"/>
        <v>香川県　丸亀市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56.66</v>
      </c>
      <c r="P6" s="20">
        <f t="shared" si="3"/>
        <v>3.13</v>
      </c>
      <c r="Q6" s="20">
        <f t="shared" si="3"/>
        <v>83.33</v>
      </c>
      <c r="R6" s="20">
        <f t="shared" si="3"/>
        <v>2530</v>
      </c>
      <c r="S6" s="20">
        <f t="shared" si="3"/>
        <v>111196</v>
      </c>
      <c r="T6" s="20">
        <f t="shared" si="3"/>
        <v>111.83</v>
      </c>
      <c r="U6" s="20">
        <f t="shared" si="3"/>
        <v>994.33</v>
      </c>
      <c r="V6" s="20">
        <f t="shared" si="3"/>
        <v>3476</v>
      </c>
      <c r="W6" s="20">
        <f t="shared" si="3"/>
        <v>1.39</v>
      </c>
      <c r="X6" s="20">
        <f t="shared" si="3"/>
        <v>2500.7199999999998</v>
      </c>
      <c r="Y6" s="21" t="str">
        <f>IF(Y7="",NA(),Y7)</f>
        <v>-</v>
      </c>
      <c r="Z6" s="21">
        <f t="shared" ref="Z6:AH6" si="4">IF(Z7="",NA(),Z7)</f>
        <v>103.1</v>
      </c>
      <c r="AA6" s="21">
        <f t="shared" si="4"/>
        <v>100</v>
      </c>
      <c r="AB6" s="21">
        <f t="shared" si="4"/>
        <v>100</v>
      </c>
      <c r="AC6" s="21">
        <f t="shared" si="4"/>
        <v>100</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12.96</v>
      </c>
      <c r="AW6" s="21">
        <f t="shared" si="6"/>
        <v>19.45</v>
      </c>
      <c r="AX6" s="21">
        <f t="shared" si="6"/>
        <v>13.07</v>
      </c>
      <c r="AY6" s="21">
        <f t="shared" si="6"/>
        <v>27.22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1346.62</v>
      </c>
      <c r="BH6" s="21">
        <f t="shared" si="7"/>
        <v>938.12</v>
      </c>
      <c r="BI6" s="21">
        <f t="shared" si="7"/>
        <v>710.75</v>
      </c>
      <c r="BJ6" s="21">
        <f t="shared" si="7"/>
        <v>352.8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95.18</v>
      </c>
      <c r="BS6" s="21">
        <f t="shared" si="8"/>
        <v>95.86</v>
      </c>
      <c r="BT6" s="21">
        <f t="shared" si="8"/>
        <v>103.54</v>
      </c>
      <c r="BU6" s="21">
        <f t="shared" si="8"/>
        <v>96.34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v>
      </c>
      <c r="CD6" s="21">
        <f t="shared" si="9"/>
        <v>150</v>
      </c>
      <c r="CE6" s="21">
        <f t="shared" si="9"/>
        <v>142.87</v>
      </c>
      <c r="CF6" s="21">
        <f t="shared" si="9"/>
        <v>150</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85.45</v>
      </c>
      <c r="CZ6" s="21">
        <f t="shared" si="11"/>
        <v>84.79</v>
      </c>
      <c r="DA6" s="21">
        <f t="shared" si="11"/>
        <v>85.39</v>
      </c>
      <c r="DB6" s="21">
        <f t="shared" si="11"/>
        <v>87</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3.03</v>
      </c>
      <c r="DK6" s="21">
        <f t="shared" si="12"/>
        <v>6</v>
      </c>
      <c r="DL6" s="21">
        <f t="shared" si="12"/>
        <v>9.0299999999999994</v>
      </c>
      <c r="DM6" s="21">
        <f t="shared" si="12"/>
        <v>12.03</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5">
      <c r="A7" s="14"/>
      <c r="B7" s="23">
        <v>2023</v>
      </c>
      <c r="C7" s="23">
        <v>372021</v>
      </c>
      <c r="D7" s="23">
        <v>46</v>
      </c>
      <c r="E7" s="23">
        <v>17</v>
      </c>
      <c r="F7" s="23">
        <v>4</v>
      </c>
      <c r="G7" s="23">
        <v>0</v>
      </c>
      <c r="H7" s="23" t="s">
        <v>96</v>
      </c>
      <c r="I7" s="23" t="s">
        <v>97</v>
      </c>
      <c r="J7" s="23" t="s">
        <v>98</v>
      </c>
      <c r="K7" s="23" t="s">
        <v>99</v>
      </c>
      <c r="L7" s="23" t="s">
        <v>100</v>
      </c>
      <c r="M7" s="23" t="s">
        <v>101</v>
      </c>
      <c r="N7" s="24" t="s">
        <v>102</v>
      </c>
      <c r="O7" s="24">
        <v>56.66</v>
      </c>
      <c r="P7" s="24">
        <v>3.13</v>
      </c>
      <c r="Q7" s="24">
        <v>83.33</v>
      </c>
      <c r="R7" s="24">
        <v>2530</v>
      </c>
      <c r="S7" s="24">
        <v>111196</v>
      </c>
      <c r="T7" s="24">
        <v>111.83</v>
      </c>
      <c r="U7" s="24">
        <v>994.33</v>
      </c>
      <c r="V7" s="24">
        <v>3476</v>
      </c>
      <c r="W7" s="24">
        <v>1.39</v>
      </c>
      <c r="X7" s="24">
        <v>2500.7199999999998</v>
      </c>
      <c r="Y7" s="24" t="s">
        <v>102</v>
      </c>
      <c r="Z7" s="24">
        <v>103.1</v>
      </c>
      <c r="AA7" s="24">
        <v>100</v>
      </c>
      <c r="AB7" s="24">
        <v>100</v>
      </c>
      <c r="AC7" s="24">
        <v>100</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12.96</v>
      </c>
      <c r="AW7" s="24">
        <v>19.45</v>
      </c>
      <c r="AX7" s="24">
        <v>13.07</v>
      </c>
      <c r="AY7" s="24">
        <v>27.22</v>
      </c>
      <c r="AZ7" s="24" t="s">
        <v>102</v>
      </c>
      <c r="BA7" s="24">
        <v>44.24</v>
      </c>
      <c r="BB7" s="24">
        <v>43.07</v>
      </c>
      <c r="BC7" s="24">
        <v>45.42</v>
      </c>
      <c r="BD7" s="24">
        <v>50.63</v>
      </c>
      <c r="BE7" s="24">
        <v>48.91</v>
      </c>
      <c r="BF7" s="24" t="s">
        <v>102</v>
      </c>
      <c r="BG7" s="24">
        <v>1346.62</v>
      </c>
      <c r="BH7" s="24">
        <v>938.12</v>
      </c>
      <c r="BI7" s="24">
        <v>710.75</v>
      </c>
      <c r="BJ7" s="24">
        <v>352.8</v>
      </c>
      <c r="BK7" s="24" t="s">
        <v>102</v>
      </c>
      <c r="BL7" s="24">
        <v>1258.43</v>
      </c>
      <c r="BM7" s="24">
        <v>1163.75</v>
      </c>
      <c r="BN7" s="24">
        <v>1195.47</v>
      </c>
      <c r="BO7" s="24">
        <v>1168.69</v>
      </c>
      <c r="BP7" s="24">
        <v>1156.82</v>
      </c>
      <c r="BQ7" s="24" t="s">
        <v>102</v>
      </c>
      <c r="BR7" s="24">
        <v>95.18</v>
      </c>
      <c r="BS7" s="24">
        <v>95.86</v>
      </c>
      <c r="BT7" s="24">
        <v>103.54</v>
      </c>
      <c r="BU7" s="24">
        <v>96.34</v>
      </c>
      <c r="BV7" s="24" t="s">
        <v>102</v>
      </c>
      <c r="BW7" s="24">
        <v>73.36</v>
      </c>
      <c r="BX7" s="24">
        <v>72.599999999999994</v>
      </c>
      <c r="BY7" s="24">
        <v>69.430000000000007</v>
      </c>
      <c r="BZ7" s="24">
        <v>70.709999999999994</v>
      </c>
      <c r="CA7" s="24">
        <v>75.33</v>
      </c>
      <c r="CB7" s="24" t="s">
        <v>102</v>
      </c>
      <c r="CC7" s="24">
        <v>150</v>
      </c>
      <c r="CD7" s="24">
        <v>150</v>
      </c>
      <c r="CE7" s="24">
        <v>142.87</v>
      </c>
      <c r="CF7" s="24">
        <v>150</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85.45</v>
      </c>
      <c r="CZ7" s="24">
        <v>84.79</v>
      </c>
      <c r="DA7" s="24">
        <v>85.39</v>
      </c>
      <c r="DB7" s="24">
        <v>87</v>
      </c>
      <c r="DC7" s="24" t="s">
        <v>102</v>
      </c>
      <c r="DD7" s="24">
        <v>84.19</v>
      </c>
      <c r="DE7" s="24">
        <v>84.34</v>
      </c>
      <c r="DF7" s="24">
        <v>84.34</v>
      </c>
      <c r="DG7" s="24">
        <v>84.73</v>
      </c>
      <c r="DH7" s="24">
        <v>86.21</v>
      </c>
      <c r="DI7" s="24" t="s">
        <v>102</v>
      </c>
      <c r="DJ7" s="24">
        <v>3.03</v>
      </c>
      <c r="DK7" s="24">
        <v>6</v>
      </c>
      <c r="DL7" s="24">
        <v>9.0299999999999994</v>
      </c>
      <c r="DM7" s="24">
        <v>12.03</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純一</cp:lastModifiedBy>
  <cp:lastPrinted>2025-01-29T10:20:33Z</cp:lastPrinted>
  <dcterms:created xsi:type="dcterms:W3CDTF">2025-01-24T07:14:01Z</dcterms:created>
  <dcterms:modified xsi:type="dcterms:W3CDTF">2025-01-29T10:55:08Z</dcterms:modified>
  <cp:category/>
</cp:coreProperties>
</file>