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下水道課\▲下水道課(H28.4～）\△業務担当\★経営戦略\H29経営戦略\経営比較分析表\R6\経営比較分析表（R5決算）の分析等について\経営比較分析表（R5決算）\02丸亀市（当初）\"/>
    </mc:Choice>
  </mc:AlternateContent>
  <xr:revisionPtr revIDLastSave="0" documentId="13_ncr:1_{50FE8B4A-B178-4931-8691-659D8ECD7E38}" xr6:coauthVersionLast="47" xr6:coauthVersionMax="47" xr10:uidLastSave="{00000000-0000-0000-0000-000000000000}"/>
  <workbookProtection workbookAlgorithmName="SHA-512" workbookHashValue="6BizvCNbBuP4JrJC8XgQ6Nj2032NH3EdgDLRQjXEbH5Dz7Y63BrAtyCy384j3a8uwWRY11aSEoc7UTdPoow2mg==" workbookSaltValue="2UquRckBRYM8h/4rCI29qg==" workbookSpinCount="100000" lockStructure="1"/>
  <bookViews>
    <workbookView xWindow="-103" yWindow="-103" windowWidth="21600" windowHeight="13749"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I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<sst xmlns="http://schemas.openxmlformats.org/spreadsheetml/2006/main" count="253" uniqueCount="117">
  <si>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</si>
  <si>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</si>
  <si>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</si>
  <si>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</si>
  <si>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</si>
  <si>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</si>
  <si>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</si>
  <si>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</si>
  <si>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</si>
  <si>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</si>
  <si>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</si>
  <si>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</si>
  <si>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</si>
  <si>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</si>
  <si>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</si>
  <si>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</si>
  <si>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</si>
  <si>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</si>
  <si>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</si>
  <si>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</si>
  <si>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</si>
  <si>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</si>
  <si>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</si>
  <si>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</si>
  <si>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</si>
  <si>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</si>
  <si>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</si>
  <si>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</si>
  <si>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</si>
  <si>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</si>
  <si>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</si>
  <si>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</si>
  <si>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</si>
  <si>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</si>
  <si>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</si>
  <si>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</si>
  <si>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</si>
  <si>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</si>
  <si>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</si>
  <si>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</si>
  <si>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</si>
  <si>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</si>
  <si>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</si>
  <si>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</si>
  <si>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</si>
  <si>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</si>
  <si>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</si>
  <si>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</si>
  <si>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</si>
  <si>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</si>
  <si>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</si>
  <si>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</si>
  <si>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</si>
  <si>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</si>
  <si>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</si>
  <si>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</si>
  <si>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</si>
  <si>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</si>
  <si>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</si>
  <si>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</si>
  <si>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</si>
  <si>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</si>
  <si>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</si>
  <si>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</si>
  <si>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</si>
  <si>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</si>
  <si>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</si>
  <si>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</si>
  <si>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</si>
  <si>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</si>
  <si>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</si>
  <si>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</si>
  <si>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</si>
  <si>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</si>
  <si>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</si>
  <si>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</si>
  <si>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</si>
  <si>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</si>
  <si>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</si>
  <si>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</si>
  <si>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</si>
  <si>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</si>
  <si>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</si>
  <si>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</si>
  <si>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</si>
  <si>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</si>
  <si>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</si>
  <si>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</si>
  <si>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</si>
  <si>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</si>
  <si>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</si>
  <si>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</si>
  <si>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</si>
  <si>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</si>
  <si>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</si>
  <si>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</si>
  <si>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</si>
  <si>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</si>
  <si>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</si>
  <si>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</si>
  <si>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</si>
  <si>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</si>
  <si>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</si>
  <si>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</si>
  <si>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</si>
  <si>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</si>
  <si>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</si>
  <si>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</si>
  <si>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</si>
  <si>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</si>
  <si>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</si>
  <si>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</si>
  <si>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</si>
  <si>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</si>
  <si>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一般会計からの繰入金により賄われている部分は大きいが、経常収支比率は100％を超え、類似団体平均値を上回ることができており、また汚水処理原価が類似団体平均値を下回っていることから、汚水処理も比較的効率的に実施されているものと思われる。しかし、経費回収率が100％を下回っているため、使用料収入で汚水処理費を賄えていない状況は続いている。
　企業債残高対事業規模比率については、使用料収入が企業債の償還に対して不足しているため、その償還費用を繰入金と資本費平準化債で賄っていることから、類似団体平均値を大きく下回ることとなっている。
　水洗化率は、わずかに類似団体平均値を上回ることができているが、横ばい状態である。今後も接続依頼を継続し、水洗化率の向上に努めていく。</t>
    <phoneticPr fontId="4"/>
  </si>
  <si>
    <t>　農業集落排水施設の整備は既に完了しており、経費は主に維持補修費であるが、経費回収率に現れているとおり、使用料収入で汚水処理費用を賄うことができていない。今後も困難な経営状況が続くことが見込まれることから、事業を運営していくためには、公共下水道へ接続することが最も有効となるという結論に至ったため、農業集落排水処理施設の公共下水道への編入に向けた工事を進めているところである。
　本市の下水道事業においては、令和2年度から地方公営企業会計を導入し、経営状況の可視化を図っている。経営状況は、経常収支比率が100％を上回ってはいるものの、一般会計からの繰り入れによる部分は大きく、一方で人口減少により大幅な使用料収入の増加は見込めない状況下にあることから、今後も事業の改善は必要となってくる。</t>
    <phoneticPr fontId="4"/>
  </si>
  <si>
    <t xml:space="preserve">　有形固定資産減価償却率が類似団体平均よりも大きく下回る要因については、令和2年度より地方公営企業法の一部適用となる際に各固定資産の取得価格を、その時点での残存価格で計上したことによるものである。4箇所の農業集落排水施設は、供用開始から約20年程度と比較的新しいこともあり管渠老朽化率が低く、管渠更新も行っていないため、管渠改善率は0％となっている。しかし、設備の老朽化に伴い長寿命化工事の実施が見込まれることから、平成28年度に実施した農業集落排水処理施設の機能診断の結果を受けて、平成29年度に施設の最適整備構想を策定した結果、4地区にあるそれぞれの処理場を廃止し、公共下水道へ接続することが今後の事業運営として最も有効となるという結論に至ったため、現在は農業集落排水処理施設の公共下水道への編入に向けた工事を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</si>
</sst>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699-4117-8ACF-5C29D9B8B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699-4117-8ACF-5C29D9B8B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55.23</c:v>
                </c:pt>
                <c:pt idx="2">
                  <c:v>54.21</c:v>
                </c:pt>
                <c:pt idx="3">
                  <c:v>49.84</c:v>
                </c:pt>
                <c:pt idx="4">
                  <c:v>53.2</c:v>
                </c:pt>
              </c:numCache>
            </c:numRef>
          </c:val>
          <c:extLst>
            <c:ext xmlns:c16="http://schemas.microsoft.com/office/drawing/2014/chart" uri="{C3380CC4-5D6E-409C-BE32-E72D297353CC}">
              <c16:uniqueId val="{00000000-A230-4EF7-A15E-3F9985502E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230-4EF7-A15E-3F9985502E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86.67</c:v>
                </c:pt>
                <c:pt idx="2">
                  <c:v>86.8</c:v>
                </c:pt>
                <c:pt idx="3">
                  <c:v>86.94</c:v>
                </c:pt>
                <c:pt idx="4">
                  <c:v>86.93</c:v>
                </c:pt>
              </c:numCache>
            </c:numRef>
          </c:val>
          <c:extLst>
            <c:ext xmlns:c16="http://schemas.microsoft.com/office/drawing/2014/chart" uri="{C3380CC4-5D6E-409C-BE32-E72D297353CC}">
              <c16:uniqueId val="{00000000-3D7E-4DF1-AA7F-179CA50B38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3D7E-4DF1-AA7F-179CA50B38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117.09</c:v>
                </c:pt>
                <c:pt idx="2">
                  <c:v>111.27</c:v>
                </c:pt>
                <c:pt idx="3">
                  <c:v>100.18</c:v>
                </c:pt>
                <c:pt idx="4">
                  <c:v>110.1</c:v>
                </c:pt>
              </c:numCache>
            </c:numRef>
          </c:val>
          <c:extLst>
            <c:ext xmlns:c16="http://schemas.microsoft.com/office/drawing/2014/chart" uri="{C3380CC4-5D6E-409C-BE32-E72D297353CC}">
              <c16:uniqueId val="{00000000-55E0-46D4-A7F7-35B2F8ADDA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5E0-46D4-A7F7-35B2F8ADDA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4.22</c:v>
                </c:pt>
                <c:pt idx="2">
                  <c:v>8.4700000000000006</c:v>
                </c:pt>
                <c:pt idx="3">
                  <c:v>11.85</c:v>
                </c:pt>
                <c:pt idx="4">
                  <c:v>15.21</c:v>
                </c:pt>
              </c:numCache>
            </c:numRef>
          </c:val>
          <c:extLst>
            <c:ext xmlns:c16="http://schemas.microsoft.com/office/drawing/2014/chart" uri="{C3380CC4-5D6E-409C-BE32-E72D297353CC}">
              <c16:uniqueId val="{00000000-EE52-49DA-8A33-41FD2CB484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E52-49DA-8A33-41FD2CB484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1A-4789-A81A-88F5806474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F1A-4789-A81A-88F5806474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6C-4876-A2C3-7E648868E1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46C-4876-A2C3-7E648868E1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39.83</c:v>
                </c:pt>
                <c:pt idx="2">
                  <c:v>60.84</c:v>
                </c:pt>
                <c:pt idx="3">
                  <c:v>51.68</c:v>
                </c:pt>
                <c:pt idx="4">
                  <c:v>38.01</c:v>
                </c:pt>
              </c:numCache>
            </c:numRef>
          </c:val>
          <c:extLst>
            <c:ext xmlns:c16="http://schemas.microsoft.com/office/drawing/2014/chart" uri="{C3380CC4-5D6E-409C-BE32-E72D297353CC}">
              <c16:uniqueId val="{00000000-61B0-4328-ADD9-E19A6E0302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61B0-4328-ADD9-E19A6E0302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105.57</c:v>
                </c:pt>
                <c:pt idx="3">
                  <c:v>0</c:v>
                </c:pt>
                <c:pt idx="4">
                  <c:v>0</c:v>
                </c:pt>
              </c:numCache>
            </c:numRef>
          </c:val>
          <c:extLst>
            <c:ext xmlns:c16="http://schemas.microsoft.com/office/drawing/2014/chart" uri="{C3380CC4-5D6E-409C-BE32-E72D297353CC}">
              <c16:uniqueId val="{00000000-98B5-4EA5-94CE-0D87D11E12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98B5-4EA5-94CE-0D87D11E12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63.87</c:v>
                </c:pt>
                <c:pt idx="2">
                  <c:v>60.88</c:v>
                </c:pt>
                <c:pt idx="3">
                  <c:v>60.53</c:v>
                </c:pt>
                <c:pt idx="4">
                  <c:v>64.209999999999994</c:v>
                </c:pt>
              </c:numCache>
            </c:numRef>
          </c:val>
          <c:extLst>
            <c:ext xmlns:c16="http://schemas.microsoft.com/office/drawing/2014/chart" uri="{C3380CC4-5D6E-409C-BE32-E72D297353CC}">
              <c16:uniqueId val="{00000000-2063-4E36-9080-EAEDED88B2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063-4E36-9080-EAEDED88B2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205.77</c:v>
                </c:pt>
                <c:pt idx="2">
                  <c:v>215.94</c:v>
                </c:pt>
                <c:pt idx="3">
                  <c:v>225.61</c:v>
                </c:pt>
                <c:pt idx="4">
                  <c:v>215.34</c:v>
                </c:pt>
              </c:numCache>
            </c:numRef>
          </c:val>
          <c:extLst>
            <c:ext xmlns:c16="http://schemas.microsoft.com/office/drawing/2014/chart" uri="{C3380CC4-5D6E-409C-BE32-E72D297353CC}">
              <c16:uniqueId val="{00000000-B738-4894-99FA-EBD2E5A0A0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738-4894-99FA-EBD2E5A0A0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P8" sqref="P8:V8"/>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香川県　丸亀市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111196</v>
      </c>
      <c r="AM8" s="45"/>
      <c r="AN8" s="45"/>
      <c r="AO8" s="45"/>
      <c r="AP8" s="45"/>
      <c r="AQ8" s="45"/>
      <c r="AR8" s="45"/>
      <c r="AS8" s="45"/>
      <c r="AT8" s="44">
        <f>データ!T6</f>
        <v>111.83</v>
      </c>
      <c r="AU8" s="44"/>
      <c r="AV8" s="44"/>
      <c r="AW8" s="44"/>
      <c r="AX8" s="44"/>
      <c r="AY8" s="44"/>
      <c r="AZ8" s="44"/>
      <c r="BA8" s="44"/>
      <c r="BB8" s="44">
        <f>データ!U6</f>
        <v>994.33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4" t="str">
        <f>データ!N6</f>
        <v>-</v>
      </c>
      <c r="C10" s="44"/>
      <c r="D10" s="44"/>
      <c r="E10" s="44"/>
      <c r="F10" s="44"/>
      <c r="G10" s="44"/>
      <c r="H10" s="44"/>
      <c r="I10" s="44">
        <f>データ!O6</f>
        <v>66.180000000000007</v>
      </c>
      <c r="J10" s="44"/>
      <c r="K10" s="44"/>
      <c r="L10" s="44"/>
      <c r="M10" s="44"/>
      <c r="N10" s="44"/>
      <c r="O10" s="44"/>
      <c r="P10" s="44">
        <f>データ!P6</f>
        <v>2.39</v>
      </c>
      <c r="Q10" s="44"/>
      <c r="R10" s="44"/>
      <c r="S10" s="44"/>
      <c r="T10" s="44"/>
      <c r="U10" s="44"/>
      <c r="V10" s="44"/>
      <c r="W10" s="44">
        <f>データ!Q6</f>
        <v>95.97</v>
      </c>
      <c r="X10" s="44"/>
      <c r="Y10" s="44"/>
      <c r="Z10" s="44"/>
      <c r="AA10" s="44"/>
      <c r="AB10" s="44"/>
      <c r="AC10" s="44"/>
      <c r="AD10" s="45">
        <f>データ!R6</f>
        <v>2530</v>
      </c>
      <c r="AE10" s="45"/>
      <c r="AF10" s="45"/>
      <c r="AG10" s="45"/>
      <c r="AH10" s="45"/>
      <c r="AI10" s="45"/>
      <c r="AJ10" s="45"/>
      <c r="AK10" s="2"/>
      <c r="AL10" s="45">
        <f>データ!V6</f>
        <v>2647</v>
      </c>
      <c r="AM10" s="45"/>
      <c r="AN10" s="45"/>
      <c r="AO10" s="45"/>
      <c r="AP10" s="45"/>
      <c r="AQ10" s="45"/>
      <c r="AR10" s="45"/>
      <c r="AS10" s="45"/>
      <c r="AT10" s="44">
        <f>データ!W6</f>
        <v>1.23</v>
      </c>
      <c r="AU10" s="44"/>
      <c r="AV10" s="44"/>
      <c r="AW10" s="44"/>
      <c r="AX10" s="44"/>
      <c r="AY10" s="44"/>
      <c r="AZ10" s="44"/>
      <c r="BA10" s="44"/>
      <c r="BB10" s="44">
        <f>データ!X6</f>
        <v>2152.0300000000002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BTngSB2PQBbzJ2jwGgQclwH15WfjnWLINefqi+cnNPZIuRIbxhaAoeutyYPhzOE9xsd4HHzIgJko23llW9d8Q==" saltValue="RsLnkyGAd5PaqhJF2y5R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372021</v>
      </c>
      <c r="D6" s="19">
        <f t="shared" si="3"/>
        <v>46</v>
      </c>
      <c r="E6" s="19">
        <f t="shared" si="3"/>
        <v>17</v>
      </c>
      <c r="F6" s="19">
        <f t="shared" si="3"/>
        <v>5</v>
      </c>
      <c r="G6" s="19">
        <f t="shared" si="3"/>
        <v>0</v>
      </c>
      <c r="H6" s="19" t="str">
        <f t="shared" si="3"/>
        <v>香川県　丸亀市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66.180000000000007</v>
      </c>
      <c r="P6" s="20">
        <f t="shared" si="3"/>
        <v>2.39</v>
      </c>
      <c r="Q6" s="20">
        <f t="shared" si="3"/>
        <v>95.97</v>
      </c>
      <c r="R6" s="20">
        <f t="shared" si="3"/>
        <v>2530</v>
      </c>
      <c r="S6" s="20">
        <f t="shared" si="3"/>
        <v>111196</v>
      </c>
      <c r="T6" s="20">
        <f t="shared" si="3"/>
        <v>111.83</v>
      </c>
      <c r="U6" s="20">
        <f t="shared" si="3"/>
        <v>994.33</v>
      </c>
      <c r="V6" s="20">
        <f t="shared" si="3"/>
        <v>2647</v>
      </c>
      <c r="W6" s="20">
        <f t="shared" si="3"/>
        <v>1.23</v>
      </c>
      <c r="X6" s="20">
        <f t="shared" si="3"/>
        <v>2152.0300000000002</v>
      </c>
      <c r="Y6" s="21" t="str">
        <f>IF(Y7="",NA(),Y7)</f>
        <v>-</v>
      </c>
      <c r="Z6" s="21">
        <f t="shared" ref="Z6:AH6" si="4">IF(Z7="",NA(),Z7)</f>
        <v>117.09</v>
      </c>
      <c r="AA6" s="21">
        <f t="shared" si="4"/>
        <v>111.27</v>
      </c>
      <c r="AB6" s="21">
        <f t="shared" si="4"/>
        <v>100.18</v>
      </c>
      <c r="AC6" s="21">
        <f t="shared" si="4"/>
        <v>110.1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39.83</v>
      </c>
      <c r="AW6" s="21">
        <f t="shared" si="6"/>
        <v>60.84</v>
      </c>
      <c r="AX6" s="21">
        <f t="shared" si="6"/>
        <v>51.68</v>
      </c>
      <c r="AY6" s="21">
        <f t="shared" si="6"/>
        <v>38.01</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1">
        <f t="shared" si="7"/>
        <v>105.57</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63.87</v>
      </c>
      <c r="BS6" s="21">
        <f t="shared" si="8"/>
        <v>60.88</v>
      </c>
      <c r="BT6" s="21">
        <f t="shared" si="8"/>
        <v>60.53</v>
      </c>
      <c r="BU6" s="21">
        <f t="shared" si="8"/>
        <v>64.209999999999994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205.77</v>
      </c>
      <c r="CD6" s="21">
        <f t="shared" si="9"/>
        <v>215.94</v>
      </c>
      <c r="CE6" s="21">
        <f t="shared" si="9"/>
        <v>225.61</v>
      </c>
      <c r="CF6" s="21">
        <f t="shared" si="9"/>
        <v>215.34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55.23</v>
      </c>
      <c r="CO6" s="21">
        <f t="shared" si="10"/>
        <v>54.21</v>
      </c>
      <c r="CP6" s="21">
        <f t="shared" si="10"/>
        <v>49.84</v>
      </c>
      <c r="CQ6" s="21">
        <f t="shared" si="10"/>
        <v>53.2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86.67</v>
      </c>
      <c r="CZ6" s="21">
        <f t="shared" si="11"/>
        <v>86.8</v>
      </c>
      <c r="DA6" s="21">
        <f t="shared" si="11"/>
        <v>86.94</v>
      </c>
      <c r="DB6" s="21">
        <f t="shared" si="11"/>
        <v>86.93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4.22</v>
      </c>
      <c r="DK6" s="21">
        <f t="shared" si="12"/>
        <v>8.4700000000000006</v>
      </c>
      <c r="DL6" s="21">
        <f t="shared" si="12"/>
        <v>11.85</v>
      </c>
      <c r="DM6" s="21">
        <f t="shared" si="12"/>
        <v>15.21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5">
      <c r="A7" s="14"/>
      <c r="B7" s="23">
        <v>2023</v>
      </c>
      <c r="C7" s="23">
        <v>372021</v>
      </c>
      <c r="D7" s="23">
        <v>46</v>
      </c>
      <c r="E7" s="23">
        <v>17</v>
      </c>
      <c r="F7" s="23">
        <v>5</v>
      </c>
      <c r="G7" s="23">
        <v>0</v>
      </c>
      <c r="H7" s="23" t="s">
        <v>96</v>
      </c>
      <c r="I7" s="23" t="s">
        <v>97</v>
      </c>
      <c r="J7" s="23" t="s">
        <v>98</v>
      </c>
      <c r="K7" s="23" t="s">
        <v>99</v>
      </c>
      <c r="L7" s="23" t="s">
        <v>100</v>
      </c>
      <c r="M7" s="23" t="s">
        <v>101</v>
      </c>
      <c r="N7" s="24" t="s">
        <v>102</v>
      </c>
      <c r="O7" s="24">
        <v>66.180000000000007</v>
      </c>
      <c r="P7" s="24">
        <v>2.39</v>
      </c>
      <c r="Q7" s="24">
        <v>95.97</v>
      </c>
      <c r="R7" s="24">
        <v>2530</v>
      </c>
      <c r="S7" s="24">
        <v>111196</v>
      </c>
      <c r="T7" s="24">
        <v>111.83</v>
      </c>
      <c r="U7" s="24">
        <v>994.33</v>
      </c>
      <c r="V7" s="24">
        <v>2647</v>
      </c>
      <c r="W7" s="24">
        <v>1.23</v>
      </c>
      <c r="X7" s="24">
        <v>2152.0300000000002</v>
      </c>
      <c r="Y7" s="24" t="s">
        <v>102</v>
      </c>
      <c r="Z7" s="24">
        <v>117.09</v>
      </c>
      <c r="AA7" s="24">
        <v>111.27</v>
      </c>
      <c r="AB7" s="24">
        <v>100.18</v>
      </c>
      <c r="AC7" s="24">
        <v>110.1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39.83</v>
      </c>
      <c r="AW7" s="24">
        <v>60.84</v>
      </c>
      <c r="AX7" s="24">
        <v>51.68</v>
      </c>
      <c r="AY7" s="24">
        <v>38.01</v>
      </c>
      <c r="AZ7" s="24" t="s">
        <v>102</v>
      </c>
      <c r="BA7" s="24">
        <v>29.13</v>
      </c>
      <c r="BB7" s="24">
        <v>35.69</v>
      </c>
      <c r="BC7" s="24">
        <v>38.4</v>
      </c>
      <c r="BD7" s="24">
        <v>44.04</v>
      </c>
      <c r="BE7" s="24">
        <v>42.02</v>
      </c>
      <c r="BF7" s="24" t="s">
        <v>102</v>
      </c>
      <c r="BG7" s="24">
        <v>0</v>
      </c>
      <c r="BH7" s="24">
        <v>105.57</v>
      </c>
      <c r="BI7" s="24">
        <v>0</v>
      </c>
      <c r="BJ7" s="24">
        <v>0</v>
      </c>
      <c r="BK7" s="24" t="s">
        <v>102</v>
      </c>
      <c r="BL7" s="24">
        <v>867.83</v>
      </c>
      <c r="BM7" s="24">
        <v>791.76</v>
      </c>
      <c r="BN7" s="24">
        <v>900.82</v>
      </c>
      <c r="BO7" s="24">
        <v>839.21</v>
      </c>
      <c r="BP7" s="24">
        <v>785.1</v>
      </c>
      <c r="BQ7" s="24" t="s">
        <v>102</v>
      </c>
      <c r="BR7" s="24">
        <v>63.87</v>
      </c>
      <c r="BS7" s="24">
        <v>60.88</v>
      </c>
      <c r="BT7" s="24">
        <v>60.53</v>
      </c>
      <c r="BU7" s="24">
        <v>64.209999999999994</v>
      </c>
      <c r="BV7" s="24" t="s">
        <v>102</v>
      </c>
      <c r="BW7" s="24">
        <v>57.08</v>
      </c>
      <c r="BX7" s="24">
        <v>56.26</v>
      </c>
      <c r="BY7" s="24">
        <v>52.94</v>
      </c>
      <c r="BZ7" s="24">
        <v>52.05</v>
      </c>
      <c r="CA7" s="24">
        <v>56.93</v>
      </c>
      <c r="CB7" s="24" t="s">
        <v>102</v>
      </c>
      <c r="CC7" s="24">
        <v>205.77</v>
      </c>
      <c r="CD7" s="24">
        <v>215.94</v>
      </c>
      <c r="CE7" s="24">
        <v>225.61</v>
      </c>
      <c r="CF7" s="24">
        <v>215.34</v>
      </c>
      <c r="CG7" s="24" t="s">
        <v>102</v>
      </c>
      <c r="CH7" s="24">
        <v>274.99</v>
      </c>
      <c r="CI7" s="24">
        <v>282.08999999999997</v>
      </c>
      <c r="CJ7" s="24">
        <v>303.27999999999997</v>
      </c>
      <c r="CK7" s="24">
        <v>301.86</v>
      </c>
      <c r="CL7" s="24">
        <v>271.14999999999998</v>
      </c>
      <c r="CM7" s="24" t="s">
        <v>102</v>
      </c>
      <c r="CN7" s="24">
        <v>55.23</v>
      </c>
      <c r="CO7" s="24">
        <v>54.21</v>
      </c>
      <c r="CP7" s="24">
        <v>49.84</v>
      </c>
      <c r="CQ7" s="24">
        <v>53.2</v>
      </c>
      <c r="CR7" s="24" t="s">
        <v>102</v>
      </c>
      <c r="CS7" s="24">
        <v>54.83</v>
      </c>
      <c r="CT7" s="24">
        <v>66.53</v>
      </c>
      <c r="CU7" s="24">
        <v>52.35</v>
      </c>
      <c r="CV7" s="24">
        <v>46.25</v>
      </c>
      <c r="CW7" s="24">
        <v>49.87</v>
      </c>
      <c r="CX7" s="24" t="s">
        <v>102</v>
      </c>
      <c r="CY7" s="24">
        <v>86.67</v>
      </c>
      <c r="CZ7" s="24">
        <v>86.8</v>
      </c>
      <c r="DA7" s="24">
        <v>86.94</v>
      </c>
      <c r="DB7" s="24">
        <v>86.93</v>
      </c>
      <c r="DC7" s="24" t="s">
        <v>102</v>
      </c>
      <c r="DD7" s="24">
        <v>84.7</v>
      </c>
      <c r="DE7" s="24">
        <v>84.67</v>
      </c>
      <c r="DF7" s="24">
        <v>84.39</v>
      </c>
      <c r="DG7" s="24">
        <v>83.96</v>
      </c>
      <c r="DH7" s="24">
        <v>87.54</v>
      </c>
      <c r="DI7" s="24" t="s">
        <v>102</v>
      </c>
      <c r="DJ7" s="24">
        <v>4.22</v>
      </c>
      <c r="DK7" s="24">
        <v>8.4700000000000006</v>
      </c>
      <c r="DL7" s="24">
        <v>11.85</v>
      </c>
      <c r="DM7" s="24">
        <v>15.21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純一</cp:lastModifiedBy>
  <cp:lastPrinted>2025-01-29T10:22:33Z</cp:lastPrinted>
  <dcterms:created xsi:type="dcterms:W3CDTF">2025-01-24T07:20:17Z</dcterms:created>
  <dcterms:modified xsi:type="dcterms:W3CDTF">2025-01-29T11:08:01Z</dcterms:modified>
  <cp:category/>
</cp:coreProperties>
</file>