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<sst xmlns="http://schemas.openxmlformats.org/spreadsheetml/2006/main" count="221" uniqueCount="111">
  <si>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</si>
  <si>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</si>
  <si>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</si>
  <si>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</si>
  <si>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</si>
  <si>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</si>
  <si>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</si>
  <si>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</si>
  <si>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</si>
  <si>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</si>
  <si>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</si>
  <si>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</si>
  <si>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</si>
  <si>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</si>
  <si>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</si>
  <si>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</si>
  <si>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</si>
  <si>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</si>
  <si>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</si>
  <si>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</si>
  <si>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</si>
  <si>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</si>
  <si>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</si>
  <si>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</si>
  <si>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</si>
  <si>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</si>
  <si>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</si>
  <si>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</si>
  <si>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</si>
  <si>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</si>
  <si>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</si>
  <si>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</si>
  <si>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</si>
  <si>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</si>
  <si>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</si>
  <si>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</si>
  <si>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</si>
  <si>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</si>
  <si>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</si>
  <si>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</si>
  <si>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</si>
  <si>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</si>
  <si>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</si>
  <si>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</si>
  <si>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</si>
  <si>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</si>
  <si>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</si>
  <si>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</si>
  <si>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</si>
  <si>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</si>
  <si>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</si>
  <si>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</si>
  <si>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</si>
  <si>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</si>
  <si>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</si>
  <si>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</si>
  <si>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</si>
  <si>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</si>
  <si>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</si>
  <si>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</si>
  <si>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</si>
  <si>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</si>
  <si>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</si>
  <si>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</si>
  <si>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</si>
  <si>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</si>
  <si>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</si>
  <si>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</si>
  <si>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</si>
  <si>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</si>
  <si>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</si>
  <si>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</si>
  <si>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</si>
  <si>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</si>
  <si>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</si>
  <si>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</si>
  <si>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</si>
  <si>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</si>
  <si>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</si>
  <si>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</si>
  <si>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</si>
  <si>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</si>
  <si>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</si>
  <si>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</si>
  <si>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</si>
  <si>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</si>
  <si>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</si>
  <si>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</si>
  <si>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</si>
  <si>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</si>
  <si>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</si>
  <si>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</si>
  <si>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</si>
  <si>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</si>
  <si>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</si>
  <si>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</si>
  <si>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香川県　丸亀市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</si>
  <si>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</si>
  <si>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</si>
  <si>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</si>
  <si>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</si>
  <si>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</si>
  <si>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</si>
  <si>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</si>
  <si>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</si>
  <si>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</si>
  <si>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</si>
  <si>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</si>
  <si>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現在の下水道整備の進捗率や人口減少等の社会情勢を考慮すると、今後は、使用料の大幅な増収が見込めない。
　更に、老朽化した設備、管きょ等の長寿命化工事により、企業債の償還残高が増加する見込みである。
　こうしたことから、健全な下水道事業の実施には、継続した水洗化促進活動、長寿命化事業費の平準化、維持管理費の抑制等、経営改善の実施とともに必要に応じて適切な使用料水準の検討が必要である。</t>
    <rPh sb="1" eb="3">
      <t>ゲンザイ</t>
    </rPh>
    <rPh sb="4" eb="7">
      <t>ゲスイドウ</t>
    </rPh>
    <rPh sb="7" eb="9">
      <t>セイビ</t>
    </rPh>
    <rPh sb="10" eb="12">
      <t>シンチョク</t>
    </rPh>
    <rPh sb="12" eb="13">
      <t>リツ</t>
    </rPh>
    <rPh sb="14" eb="16">
      <t>ジンコウ</t>
    </rPh>
    <rPh sb="16" eb="18">
      <t>ゲンショウ</t>
    </rPh>
    <rPh sb="18" eb="19">
      <t>トウ</t>
    </rPh>
    <rPh sb="20" eb="22">
      <t>シャカイ</t>
    </rPh>
    <rPh sb="22" eb="24">
      <t>ジョウセイ</t>
    </rPh>
    <rPh sb="25" eb="27">
      <t>コウリョ</t>
    </rPh>
    <rPh sb="31" eb="33">
      <t>コンゴ</t>
    </rPh>
    <rPh sb="35" eb="37">
      <t>シヨウ</t>
    </rPh>
    <rPh sb="37" eb="38">
      <t>リョウ</t>
    </rPh>
    <rPh sb="39" eb="41">
      <t>オオハバ</t>
    </rPh>
    <rPh sb="42" eb="44">
      <t>ゾウシュウ</t>
    </rPh>
    <rPh sb="45" eb="47">
      <t>ミコ</t>
    </rPh>
    <rPh sb="53" eb="54">
      <t>サラ</t>
    </rPh>
    <rPh sb="67" eb="68">
      <t>トウ</t>
    </rPh>
    <rPh sb="79" eb="81">
      <t>キギョウ</t>
    </rPh>
    <rPh sb="81" eb="82">
      <t>サイ</t>
    </rPh>
    <rPh sb="83" eb="85">
      <t>ショウカン</t>
    </rPh>
    <rPh sb="85" eb="87">
      <t>ザンダカ</t>
    </rPh>
    <rPh sb="92" eb="94">
      <t>ミコ</t>
    </rPh>
    <rPh sb="110" eb="112">
      <t>ケンゼン</t>
    </rPh>
    <rPh sb="113" eb="116">
      <t>ゲスイドウ</t>
    </rPh>
    <rPh sb="116" eb="118">
      <t>ジギョウ</t>
    </rPh>
    <rPh sb="119" eb="121">
      <t>ジッシ</t>
    </rPh>
    <rPh sb="136" eb="137">
      <t>チョウ</t>
    </rPh>
    <rPh sb="137" eb="140">
      <t>ジュミョウカ</t>
    </rPh>
    <rPh sb="140" eb="143">
      <t>ジギョウヒ</t>
    </rPh>
    <rPh sb="144" eb="147">
      <t>ヘイジュンカ</t>
    </rPh>
    <rPh sb="148" eb="150">
      <t>イジ</t>
    </rPh>
    <rPh sb="150" eb="152">
      <t>カンリ</t>
    </rPh>
    <rPh sb="152" eb="153">
      <t>ヒ</t>
    </rPh>
    <rPh sb="154" eb="156">
      <t>ヨクセイ</t>
    </rPh>
    <rPh sb="156" eb="157">
      <t>トウ</t>
    </rPh>
    <rPh sb="158" eb="160">
      <t>ケイエイ</t>
    </rPh>
    <rPh sb="160" eb="162">
      <t>カイゼン</t>
    </rPh>
    <rPh sb="163" eb="165">
      <t>ジッシ</t>
    </rPh>
    <rPh sb="169" eb="171">
      <t>ヒツヨウ</t>
    </rPh>
    <rPh sb="172" eb="173">
      <t>オウ</t>
    </rPh>
    <rPh sb="178" eb="180">
      <t>シヨウ</t>
    </rPh>
    <rPh sb="180" eb="181">
      <t>リョウ</t>
    </rPh>
    <rPh sb="181" eb="183">
      <t>スイジュン</t>
    </rPh>
    <rPh sb="184" eb="186">
      <t>ケントウ</t>
    </rPh>
    <rPh sb="187" eb="189">
      <t>ヒツヨウ</t>
    </rPh>
    <phoneticPr fontId="4"/>
  </si>
  <si>
    <t>③管渠改善率は、丸亀処理区において、供用開始から約45年経過しており、創成期に布設された沿岸部の下水道管は、老朽化が著しくこれまでも更生工事等を行ってきた。
　平成25、26年度では、第二次長寿命化計画の策定業務に取り組み、平成27年度以降は、本計画に基づき、長寿命化工事を実施する。　
　今後、これらの長寿命化工事が本格化することによって、企業債残高が増えることにより経営に影響を与えることが予想される。このため、長寿命化工事は計画に基づき、事業費の平準化に努める。　　　　　　　　　　　　　　　　　　　　</t>
    <rPh sb="1" eb="2">
      <t>カン</t>
    </rPh>
    <rPh sb="2" eb="3">
      <t>キョ</t>
    </rPh>
    <rPh sb="3" eb="5">
      <t>カイゼン</t>
    </rPh>
    <rPh sb="5" eb="6">
      <t>リツ</t>
    </rPh>
    <rPh sb="8" eb="10">
      <t>マルガメ</t>
    </rPh>
    <rPh sb="10" eb="12">
      <t>ショリ</t>
    </rPh>
    <rPh sb="12" eb="13">
      <t>ク</t>
    </rPh>
    <rPh sb="18" eb="20">
      <t>キョウヨウ</t>
    </rPh>
    <rPh sb="20" eb="22">
      <t>カイシ</t>
    </rPh>
    <rPh sb="24" eb="25">
      <t>ヤク</t>
    </rPh>
    <rPh sb="27" eb="28">
      <t>ネン</t>
    </rPh>
    <rPh sb="28" eb="30">
      <t>ケイカ</t>
    </rPh>
    <rPh sb="35" eb="38">
      <t>ソウセイキ</t>
    </rPh>
    <rPh sb="39" eb="41">
      <t>フセツ</t>
    </rPh>
    <rPh sb="54" eb="57">
      <t>ロウキュウカ</t>
    </rPh>
    <rPh sb="58" eb="59">
      <t>イチジル</t>
    </rPh>
    <rPh sb="68" eb="71">
      <t>コウジトウ</t>
    </rPh>
    <rPh sb="72" eb="73">
      <t>オコ</t>
    </rPh>
    <rPh sb="80" eb="82">
      <t>ヘイセイ</t>
    </rPh>
    <rPh sb="87" eb="89">
      <t>ネンド</t>
    </rPh>
    <rPh sb="92" eb="93">
      <t>ダイ</t>
    </rPh>
    <rPh sb="93" eb="95">
      <t>ニジ</t>
    </rPh>
    <rPh sb="104" eb="106">
      <t>ギョウム</t>
    </rPh>
    <rPh sb="107" eb="108">
      <t>ト</t>
    </rPh>
    <rPh sb="109" eb="110">
      <t>ク</t>
    </rPh>
    <rPh sb="112" eb="114">
      <t>ヘイセイ</t>
    </rPh>
    <rPh sb="116" eb="118">
      <t>ネンド</t>
    </rPh>
    <rPh sb="118" eb="120">
      <t>イコウ</t>
    </rPh>
    <rPh sb="126" eb="127">
      <t>モト</t>
    </rPh>
    <rPh sb="130" eb="131">
      <t>チョウ</t>
    </rPh>
    <rPh sb="131" eb="134">
      <t>ジュミョウカ</t>
    </rPh>
    <rPh sb="134" eb="136">
      <t>コウジ</t>
    </rPh>
    <rPh sb="137" eb="139">
      <t>ジッシ</t>
    </rPh>
    <rPh sb="145" eb="147">
      <t>コンゴ</t>
    </rPh>
    <rPh sb="152" eb="153">
      <t>チョウ</t>
    </rPh>
    <rPh sb="153" eb="156">
      <t>ジュミョウカ</t>
    </rPh>
    <rPh sb="156" eb="158">
      <t>コウジ</t>
    </rPh>
    <rPh sb="159" eb="162">
      <t>ホンカクカ</t>
    </rPh>
    <rPh sb="171" eb="173">
      <t>キギョウ</t>
    </rPh>
    <rPh sb="173" eb="174">
      <t>サイ</t>
    </rPh>
    <rPh sb="174" eb="176">
      <t>ザンダカ</t>
    </rPh>
    <rPh sb="177" eb="178">
      <t>フ</t>
    </rPh>
    <rPh sb="185" eb="187">
      <t>ケイエイ</t>
    </rPh>
    <rPh sb="188" eb="190">
      <t>エイキョウ</t>
    </rPh>
    <rPh sb="191" eb="192">
      <t>アタ</t>
    </rPh>
    <rPh sb="197" eb="199">
      <t>ヨソウ</t>
    </rPh>
    <rPh sb="208" eb="209">
      <t>チョウ</t>
    </rPh>
    <rPh sb="209" eb="212">
      <t>ジュミョウカ</t>
    </rPh>
    <rPh sb="212" eb="214">
      <t>コウジ</t>
    </rPh>
    <rPh sb="215" eb="217">
      <t>ケイカク</t>
    </rPh>
    <rPh sb="218" eb="219">
      <t>モト</t>
    </rPh>
    <rPh sb="226" eb="228">
      <t>ヘイジュン</t>
    </rPh>
    <rPh sb="228" eb="229">
      <t>カ</t>
    </rPh>
    <rPh sb="230" eb="231">
      <t>ツト</t>
    </rPh>
    <phoneticPr fontId="4"/>
  </si>
  <si>
    <r>
      <rPr>
        <sz val="11"/>
        <rFont val="ＭＳ ゴシック"/>
        <family val="3"/>
        <charset val="128"/>
      </rPr>
      <t>①収益的収支比率は、年々改善しているものの、単年度収支は、依然赤字である。
④企業債残高対事業規模比率は、近年大規模な建設改良工事を行っていないため、類似団体平均値より低い。
⑤経費回収率は、汚水処理経費が使用料収入で賄えている状態であるが、年々汚水処理費用が増加しているのに対して、使用料収入が伸び悩んでいるため、漸減傾向にある。
⑥汚水処理原価は、有収水量が減少しているのに対し、汚水処理費用が増加しているため、年々増加している。
⑦施設利用率は、類似団体平均値に比べ低い利用状況であるが、本市の浄化センター（処理場）は、雨水と汚水を下水として処理する合流区域から流入する異常降水時の初期降雨の一時貯留池として、施設を有効利用している。　　　　　　　　　　　　　　　　　　　　
⑧水洗化率は、100％に近い数字である。引き続き安定した使用料収入の確保のため、未水洗化家屋の水洗化促進に努める。
　現状の下水道整備の進</t>
    </r>
    <r>
      <rPr>
        <sz val="11"/>
        <color theme="1"/>
        <rFont val="ＭＳ ゴシック"/>
        <family val="3"/>
        <charset val="128"/>
      </rPr>
      <t xml:space="preserve">捗率や人口減少等の社会情勢を踏まえると、大幅な使用料の増収は見込めないことから、水洗化活動や維持管理費の抑制などの経営努力を行いつつ、将来の施設更新費用等を見通した適正な使用料水準の検討も必要である。
</t>
    </r>
    <rPh sb="1" eb="4">
      <t>シュウエキテキ</t>
    </rPh>
    <rPh sb="4" eb="6">
      <t>シュウシ</t>
    </rPh>
    <rPh sb="6" eb="8">
      <t>ヒリツ</t>
    </rPh>
    <rPh sb="10" eb="12">
      <t>ネンネン</t>
    </rPh>
    <rPh sb="12" eb="14">
      <t>カイゼン</t>
    </rPh>
    <rPh sb="22" eb="25">
      <t>タンネンド</t>
    </rPh>
    <rPh sb="25" eb="27">
      <t>シュウシ</t>
    </rPh>
    <rPh sb="29" eb="31">
      <t>イゼン</t>
    </rPh>
    <rPh sb="31" eb="33">
      <t>アカジ</t>
    </rPh>
    <rPh sb="53" eb="55">
      <t>キンネン</t>
    </rPh>
    <rPh sb="55" eb="58">
      <t>ダイキボ</t>
    </rPh>
    <rPh sb="59" eb="61">
      <t>ケンセツ</t>
    </rPh>
    <rPh sb="61" eb="62">
      <t>アラタ</t>
    </rPh>
    <rPh sb="62" eb="63">
      <t>ヨ</t>
    </rPh>
    <rPh sb="63" eb="65">
      <t>コウジ</t>
    </rPh>
    <rPh sb="66" eb="67">
      <t>オコ</t>
    </rPh>
    <rPh sb="89" eb="91">
      <t>ケイヒ</t>
    </rPh>
    <rPh sb="91" eb="93">
      <t>カイシュウ</t>
    </rPh>
    <rPh sb="93" eb="94">
      <t>リツ</t>
    </rPh>
    <rPh sb="96" eb="98">
      <t>オスイ</t>
    </rPh>
    <rPh sb="98" eb="100">
      <t>ショリ</t>
    </rPh>
    <rPh sb="100" eb="102">
      <t>ケイヒ</t>
    </rPh>
    <rPh sb="103" eb="105">
      <t>シヨウ</t>
    </rPh>
    <rPh sb="105" eb="106">
      <t>リョウ</t>
    </rPh>
    <rPh sb="106" eb="108">
      <t>シュウニュウ</t>
    </rPh>
    <rPh sb="109" eb="110">
      <t>マカナ</t>
    </rPh>
    <rPh sb="114" eb="116">
      <t>ジョウタイ</t>
    </rPh>
    <rPh sb="121" eb="123">
      <t>ネンネン</t>
    </rPh>
    <rPh sb="138" eb="139">
      <t>タイ</t>
    </rPh>
    <rPh sb="158" eb="160">
      <t>ゼンゲン</t>
    </rPh>
    <rPh sb="160" eb="162">
      <t>ケイコウ</t>
    </rPh>
    <rPh sb="168" eb="170">
      <t>オスイ</t>
    </rPh>
    <rPh sb="170" eb="172">
      <t>ショリ</t>
    </rPh>
    <rPh sb="172" eb="174">
      <t>ゲンカ</t>
    </rPh>
    <rPh sb="176" eb="177">
      <t>ユウ</t>
    </rPh>
    <rPh sb="177" eb="178">
      <t>シュウ</t>
    </rPh>
    <rPh sb="178" eb="180">
      <t>スイリョウ</t>
    </rPh>
    <rPh sb="181" eb="183">
      <t>ゲンショウ</t>
    </rPh>
    <rPh sb="189" eb="190">
      <t>タイ</t>
    </rPh>
    <rPh sb="192" eb="194">
      <t>オスイ</t>
    </rPh>
    <rPh sb="194" eb="196">
      <t>ショリ</t>
    </rPh>
    <rPh sb="196" eb="198">
      <t>ヒヨウ</t>
    </rPh>
    <rPh sb="199" eb="201">
      <t>ゾウカ</t>
    </rPh>
    <rPh sb="208" eb="210">
      <t>ネンネン</t>
    </rPh>
    <rPh sb="210" eb="212">
      <t>ゾウカ</t>
    </rPh>
    <rPh sb="219" eb="221">
      <t>シセツ</t>
    </rPh>
    <rPh sb="221" eb="224">
      <t>リヨウリツ</t>
    </rPh>
    <rPh sb="226" eb="228">
      <t>ルイジ</t>
    </rPh>
    <rPh sb="228" eb="230">
      <t>ダンタイ</t>
    </rPh>
    <rPh sb="230" eb="232">
      <t>ヘイキン</t>
    </rPh>
    <rPh sb="232" eb="233">
      <t>チ</t>
    </rPh>
    <rPh sb="234" eb="235">
      <t>クラ</t>
    </rPh>
    <rPh sb="236" eb="237">
      <t>ヒク</t>
    </rPh>
    <rPh sb="238" eb="240">
      <t>リヨウ</t>
    </rPh>
    <rPh sb="240" eb="242">
      <t>ジョウキョウ</t>
    </rPh>
    <rPh sb="247" eb="248">
      <t>ホン</t>
    </rPh>
    <rPh sb="248" eb="249">
      <t>シ</t>
    </rPh>
    <rPh sb="250" eb="252">
      <t>ジョウカ</t>
    </rPh>
    <rPh sb="257" eb="259">
      <t>ショリ</t>
    </rPh>
    <rPh sb="259" eb="260">
      <t>ジョウ</t>
    </rPh>
    <rPh sb="263" eb="265">
      <t>ウスイ</t>
    </rPh>
    <rPh sb="266" eb="268">
      <t>オスイ</t>
    </rPh>
    <rPh sb="269" eb="271">
      <t>ゲスイ</t>
    </rPh>
    <rPh sb="274" eb="276">
      <t>ショリ</t>
    </rPh>
    <rPh sb="278" eb="280">
      <t>ゴウリュウ</t>
    </rPh>
    <rPh sb="280" eb="282">
      <t>クイキ</t>
    </rPh>
    <rPh sb="284" eb="286">
      <t>リュウニュウ</t>
    </rPh>
    <rPh sb="288" eb="290">
      <t>イジョウ</t>
    </rPh>
    <rPh sb="292" eb="293">
      <t>ジ</t>
    </rPh>
    <rPh sb="294" eb="296">
      <t>ショキ</t>
    </rPh>
    <rPh sb="296" eb="298">
      <t>コウウ</t>
    </rPh>
    <rPh sb="299" eb="301">
      <t>イチジ</t>
    </rPh>
    <rPh sb="301" eb="303">
      <t>チョリュウ</t>
    </rPh>
    <rPh sb="303" eb="304">
      <t>イケ</t>
    </rPh>
    <rPh sb="308" eb="310">
      <t>シセツ</t>
    </rPh>
    <rPh sb="311" eb="313">
      <t>ユウコウ</t>
    </rPh>
    <rPh sb="313" eb="315">
      <t>リヨウ</t>
    </rPh>
    <rPh sb="342" eb="345">
      <t>スイセンカ</t>
    </rPh>
    <rPh sb="345" eb="346">
      <t>リツ</t>
    </rPh>
    <rPh sb="353" eb="354">
      <t>チカ</t>
    </rPh>
    <rPh sb="355" eb="357">
      <t>スウジ</t>
    </rPh>
    <rPh sb="361" eb="362">
      <t>ヒ</t>
    </rPh>
    <rPh sb="363" eb="364">
      <t>ツヅ</t>
    </rPh>
    <rPh sb="365" eb="367">
      <t>アンテイ</t>
    </rPh>
    <rPh sb="369" eb="371">
      <t>シヨウ</t>
    </rPh>
    <rPh sb="371" eb="372">
      <t>リョウ</t>
    </rPh>
    <rPh sb="372" eb="374">
      <t>シュウニュウ</t>
    </rPh>
    <rPh sb="375" eb="377">
      <t>カクホ</t>
    </rPh>
    <rPh sb="381" eb="382">
      <t>ミ</t>
    </rPh>
    <rPh sb="382" eb="385">
      <t>スイセンカ</t>
    </rPh>
    <rPh sb="385" eb="387">
      <t>カオク</t>
    </rPh>
    <rPh sb="388" eb="391">
      <t>スイセンカ</t>
    </rPh>
    <rPh sb="391" eb="393">
      <t>ソクシン</t>
    </rPh>
    <rPh sb="394" eb="395">
      <t>ツト</t>
    </rPh>
    <rPh sb="402" eb="404">
      <t>ゲンジョウ</t>
    </rPh>
    <rPh sb="405" eb="408">
      <t>ゲスイドウ</t>
    </rPh>
    <rPh sb="408" eb="410">
      <t>セイビ</t>
    </rPh>
    <rPh sb="411" eb="413">
      <t>シンチョク</t>
    </rPh>
    <rPh sb="413" eb="414">
      <t>リツ</t>
    </rPh>
    <rPh sb="415" eb="417">
      <t>ジンコウ</t>
    </rPh>
    <rPh sb="417" eb="419">
      <t>ゲンショウ</t>
    </rPh>
    <rPh sb="419" eb="420">
      <t>トウ</t>
    </rPh>
    <rPh sb="421" eb="423">
      <t>シャカイ</t>
    </rPh>
    <rPh sb="423" eb="425">
      <t>ジョウセイ</t>
    </rPh>
    <rPh sb="426" eb="427">
      <t>フ</t>
    </rPh>
    <rPh sb="432" eb="434">
      <t>オオハバ</t>
    </rPh>
    <rPh sb="435" eb="437">
      <t>シヨウ</t>
    </rPh>
    <rPh sb="437" eb="438">
      <t>リョウ</t>
    </rPh>
    <rPh sb="439" eb="441">
      <t>ゾウシュウ</t>
    </rPh>
    <rPh sb="442" eb="444">
      <t>ミコ</t>
    </rPh>
    <rPh sb="458" eb="460">
      <t>イジ</t>
    </rPh>
    <rPh sb="460" eb="463">
      <t>カンリヒ</t>
    </rPh>
    <rPh sb="464" eb="466">
      <t>ヨクセイ</t>
    </rPh>
    <rPh sb="469" eb="471">
      <t>ケイエイ</t>
    </rPh>
    <rPh sb="471" eb="473">
      <t>ドリョク</t>
    </rPh>
    <rPh sb="474" eb="475">
      <t>オコ</t>
    </rPh>
    <rPh sb="479" eb="481">
      <t>ショウライ</t>
    </rPh>
    <rPh sb="482" eb="484">
      <t>シセツ</t>
    </rPh>
    <rPh sb="484" eb="486">
      <t>コウシン</t>
    </rPh>
    <rPh sb="486" eb="488">
      <t>ヒヨウ</t>
    </rPh>
    <rPh sb="488" eb="489">
      <t>トウ</t>
    </rPh>
    <rPh sb="490" eb="492">
      <t>ミトオ</t>
    </rPh>
    <rPh sb="494" eb="496">
      <t>テキセイ</t>
    </rPh>
    <rPh sb="497" eb="499">
      <t>シヨウ</t>
    </rPh>
    <rPh sb="499" eb="500">
      <t>リョウ</t>
    </rPh>
    <rPh sb="500" eb="502">
      <t>スイジュン</t>
    </rPh>
    <rPh sb="503" eb="505">
      <t>ケントウ</t>
    </rPh>
    <rPh sb="506" eb="50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</si>
</sst>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0.08</c:v>
                </c:pt>
                <c:pt idx="1">
                  <c:v>0.03</c:v>
                </c:pt>
                <c:pt idx="2">
                  <c:v>0.15</c:v>
                </c:pt>
                <c:pt idx="3" formatCode="#,##0.00;&quot;△&quot;#,##0.00">
                  <c:v>0</c:v>
                </c:pt>
                <c:pt idx="4" formatCode="#,##0.00;&quot;△&quot;#,##0.00">
                  <c:v>0</c:v>
                </c:pt>
              </c:numCache>
            </c:numRef>
          </c:val>
        </c:ser>
        <c:dLbls>
          <c:showLegendKey val="0"/>
          <c:showVal val="0"/>
          <c:showCatName val="0"/>
          <c:showSerName val="0"/>
          <c:showPercent val="0"/>
          <c:showBubbleSize val="0"/>
        </c:dLbls>
        <c:gapWidth val="150"/>
        <c:axId val="85051264"/>
        <c:axId val="8532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0.04</c:v>
                </c:pt>
                <c:pt idx="2">
                  <c:v>0.08</c:v>
                </c:pt>
                <c:pt idx="3">
                  <c:v>7.0000000000000007E-2</c:v>
                </c:pt>
                <c:pt idx="4">
                  <c:v>0.1</c:v>
                </c:pt>
              </c:numCache>
            </c:numRef>
          </c:val>
          <c:smooth val="0"/>
        </c:ser>
        <c:dLbls>
          <c:showLegendKey val="0"/>
          <c:showVal val="0"/>
          <c:showCatName val="0"/>
          <c:showSerName val="0"/>
          <c:showPercent val="0"/>
          <c:showBubbleSize val="0"/>
        </c:dLbls>
        <c:marker val="1"/>
        <c:smooth val="0"/>
        <c:axId val="85051264"/>
        <c:axId val="85327872"/>
      </c:lineChart>
      <c:dateAx>
        <c:axId val="85051264"/>
        <c:scaling>
          <c:orientation val="minMax"/>
        </c:scaling>
        <c:delete val="1"/>
        <c:axPos val="b"/>
        <c:numFmt formatCode="ge" sourceLinked="1"/>
        <c:majorTickMark val="none"/>
        <c:minorTickMark val="none"/>
        <c:tickLblPos val="none"/>
        <c:crossAx val="85327872"/>
        <c:crosses val="autoZero"/>
        <c:auto val="1"/>
        <c:lblOffset val="100"/>
        <c:baseTimeUnit val="years"/>
      </c:dateAx>
      <c:valAx>
        <c:axId val="8532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5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48.32</c:v>
                </c:pt>
                <c:pt idx="1">
                  <c:v>55.58</c:v>
                </c:pt>
                <c:pt idx="2">
                  <c:v>55.44</c:v>
                </c:pt>
                <c:pt idx="3">
                  <c:v>58.97</c:v>
                </c:pt>
                <c:pt idx="4">
                  <c:v>59.77</c:v>
                </c:pt>
              </c:numCache>
            </c:numRef>
          </c:val>
        </c:ser>
        <c:dLbls>
          <c:showLegendKey val="0"/>
          <c:showVal val="0"/>
          <c:showCatName val="0"/>
          <c:showSerName val="0"/>
          <c:showPercent val="0"/>
          <c:showBubbleSize val="0"/>
        </c:dLbls>
        <c:gapWidth val="150"/>
        <c:axId val="88148224"/>
        <c:axId val="8817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62.39</c:v>
                </c:pt>
                <c:pt idx="1">
                  <c:v>62.55</c:v>
                </c:pt>
                <c:pt idx="2">
                  <c:v>62.27</c:v>
                </c:pt>
                <c:pt idx="3">
                  <c:v>64.12</c:v>
                </c:pt>
                <c:pt idx="4">
                  <c:v>64.87</c:v>
                </c:pt>
              </c:numCache>
            </c:numRef>
          </c:val>
          <c:smooth val="0"/>
        </c:ser>
        <c:dLbls>
          <c:showLegendKey val="0"/>
          <c:showVal val="0"/>
          <c:showCatName val="0"/>
          <c:showSerName val="0"/>
          <c:showPercent val="0"/>
          <c:showBubbleSize val="0"/>
        </c:dLbls>
        <c:marker val="1"/>
        <c:smooth val="0"/>
        <c:axId val="88148224"/>
        <c:axId val="88174976"/>
      </c:lineChart>
      <c:dateAx>
        <c:axId val="88148224"/>
        <c:scaling>
          <c:orientation val="minMax"/>
        </c:scaling>
        <c:delete val="1"/>
        <c:axPos val="b"/>
        <c:numFmt formatCode="ge" sourceLinked="1"/>
        <c:majorTickMark val="none"/>
        <c:minorTickMark val="none"/>
        <c:tickLblPos val="none"/>
        <c:crossAx val="88174976"/>
        <c:crosses val="autoZero"/>
        <c:auto val="1"/>
        <c:lblOffset val="100"/>
        <c:baseTimeUnit val="years"/>
      </c:dateAx>
      <c:valAx>
        <c:axId val="8817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4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95.05</c:v>
                </c:pt>
                <c:pt idx="1">
                  <c:v>95.07</c:v>
                </c:pt>
                <c:pt idx="2">
                  <c:v>95.57</c:v>
                </c:pt>
                <c:pt idx="3">
                  <c:v>95.19</c:v>
                </c:pt>
                <c:pt idx="4">
                  <c:v>95.05</c:v>
                </c:pt>
              </c:numCache>
            </c:numRef>
          </c:val>
        </c:ser>
        <c:dLbls>
          <c:showLegendKey val="0"/>
          <c:showVal val="0"/>
          <c:showCatName val="0"/>
          <c:showSerName val="0"/>
          <c:showPercent val="0"/>
          <c:showBubbleSize val="0"/>
        </c:dLbls>
        <c:gapWidth val="150"/>
        <c:axId val="88196992"/>
        <c:axId val="8820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89.79</c:v>
                </c:pt>
                <c:pt idx="1">
                  <c:v>90.26</c:v>
                </c:pt>
                <c:pt idx="2">
                  <c:v>90.69</c:v>
                </c:pt>
                <c:pt idx="3">
                  <c:v>90.91</c:v>
                </c:pt>
                <c:pt idx="4">
                  <c:v>91.11</c:v>
                </c:pt>
              </c:numCache>
            </c:numRef>
          </c:val>
          <c:smooth val="0"/>
        </c:ser>
        <c:dLbls>
          <c:showLegendKey val="0"/>
          <c:showVal val="0"/>
          <c:showCatName val="0"/>
          <c:showSerName val="0"/>
          <c:showPercent val="0"/>
          <c:showBubbleSize val="0"/>
        </c:dLbls>
        <c:marker val="1"/>
        <c:smooth val="0"/>
        <c:axId val="88196992"/>
        <c:axId val="88203264"/>
      </c:lineChart>
      <c:dateAx>
        <c:axId val="88196992"/>
        <c:scaling>
          <c:orientation val="minMax"/>
        </c:scaling>
        <c:delete val="1"/>
        <c:axPos val="b"/>
        <c:numFmt formatCode="ge" sourceLinked="1"/>
        <c:majorTickMark val="none"/>
        <c:minorTickMark val="none"/>
        <c:tickLblPos val="none"/>
        <c:crossAx val="88203264"/>
        <c:crosses val="autoZero"/>
        <c:auto val="1"/>
        <c:lblOffset val="100"/>
        <c:baseTimeUnit val="years"/>
      </c:dateAx>
      <c:valAx>
        <c:axId val="8820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9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3701688848878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79.61</c:v>
                </c:pt>
                <c:pt idx="1">
                  <c:v>86.14</c:v>
                </c:pt>
                <c:pt idx="2">
                  <c:v>90.58</c:v>
                </c:pt>
                <c:pt idx="3">
                  <c:v>91.58</c:v>
                </c:pt>
                <c:pt idx="4">
                  <c:v>92.75</c:v>
                </c:pt>
              </c:numCache>
            </c:numRef>
          </c:val>
        </c:ser>
        <c:dLbls>
          <c:showLegendKey val="0"/>
          <c:showVal val="0"/>
          <c:showCatName val="0"/>
          <c:showSerName val="0"/>
          <c:showPercent val="0"/>
          <c:showBubbleSize val="0"/>
        </c:dLbls>
        <c:gapWidth val="150"/>
        <c:axId val="85362176"/>
        <c:axId val="8536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362176"/>
        <c:axId val="85364096"/>
      </c:lineChart>
      <c:dateAx>
        <c:axId val="85362176"/>
        <c:scaling>
          <c:orientation val="minMax"/>
        </c:scaling>
        <c:delete val="1"/>
        <c:axPos val="b"/>
        <c:numFmt formatCode="ge" sourceLinked="1"/>
        <c:majorTickMark val="none"/>
        <c:minorTickMark val="none"/>
        <c:tickLblPos val="none"/>
        <c:crossAx val="85364096"/>
        <c:crosses val="autoZero"/>
        <c:auto val="1"/>
        <c:lblOffset val="100"/>
        <c:baseTimeUnit val="years"/>
      </c:dateAx>
      <c:valAx>
        <c:axId val="8536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6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639744"/>
        <c:axId val="8664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639744"/>
        <c:axId val="86641664"/>
      </c:lineChart>
      <c:dateAx>
        <c:axId val="86639744"/>
        <c:scaling>
          <c:orientation val="minMax"/>
        </c:scaling>
        <c:delete val="1"/>
        <c:axPos val="b"/>
        <c:numFmt formatCode="ge" sourceLinked="1"/>
        <c:majorTickMark val="none"/>
        <c:minorTickMark val="none"/>
        <c:tickLblPos val="none"/>
        <c:crossAx val="86641664"/>
        <c:crosses val="autoZero"/>
        <c:auto val="1"/>
        <c:lblOffset val="100"/>
        <c:baseTimeUnit val="years"/>
      </c:dateAx>
      <c:valAx>
        <c:axId val="8664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3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692608"/>
        <c:axId val="8669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692608"/>
        <c:axId val="86694528"/>
      </c:lineChart>
      <c:dateAx>
        <c:axId val="86692608"/>
        <c:scaling>
          <c:orientation val="minMax"/>
        </c:scaling>
        <c:delete val="1"/>
        <c:axPos val="b"/>
        <c:numFmt formatCode="ge" sourceLinked="1"/>
        <c:majorTickMark val="none"/>
        <c:minorTickMark val="none"/>
        <c:tickLblPos val="none"/>
        <c:crossAx val="86694528"/>
        <c:crosses val="autoZero"/>
        <c:auto val="1"/>
        <c:lblOffset val="100"/>
        <c:baseTimeUnit val="years"/>
      </c:dateAx>
      <c:valAx>
        <c:axId val="8669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9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769856"/>
        <c:axId val="8777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769856"/>
        <c:axId val="87771776"/>
      </c:lineChart>
      <c:dateAx>
        <c:axId val="87769856"/>
        <c:scaling>
          <c:orientation val="minMax"/>
        </c:scaling>
        <c:delete val="1"/>
        <c:axPos val="b"/>
        <c:numFmt formatCode="ge" sourceLinked="1"/>
        <c:majorTickMark val="none"/>
        <c:minorTickMark val="none"/>
        <c:tickLblPos val="none"/>
        <c:crossAx val="87771776"/>
        <c:crosses val="autoZero"/>
        <c:auto val="1"/>
        <c:lblOffset val="100"/>
        <c:baseTimeUnit val="years"/>
      </c:dateAx>
      <c:valAx>
        <c:axId val="8777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886080"/>
        <c:axId val="8789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886080"/>
        <c:axId val="87892352"/>
      </c:lineChart>
      <c:dateAx>
        <c:axId val="87886080"/>
        <c:scaling>
          <c:orientation val="minMax"/>
        </c:scaling>
        <c:delete val="1"/>
        <c:axPos val="b"/>
        <c:numFmt formatCode="ge" sourceLinked="1"/>
        <c:majorTickMark val="none"/>
        <c:minorTickMark val="none"/>
        <c:tickLblPos val="none"/>
        <c:crossAx val="87892352"/>
        <c:crosses val="autoZero"/>
        <c:auto val="1"/>
        <c:lblOffset val="100"/>
        <c:baseTimeUnit val="years"/>
      </c:dateAx>
      <c:valAx>
        <c:axId val="8789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8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622.47</c:v>
                </c:pt>
                <c:pt idx="1">
                  <c:v>639.08000000000004</c:v>
                </c:pt>
                <c:pt idx="2">
                  <c:v>687.86</c:v>
                </c:pt>
                <c:pt idx="3">
                  <c:v>679.12</c:v>
                </c:pt>
                <c:pt idx="4">
                  <c:v>653.62</c:v>
                </c:pt>
              </c:numCache>
            </c:numRef>
          </c:val>
        </c:ser>
        <c:dLbls>
          <c:showLegendKey val="0"/>
          <c:showVal val="0"/>
          <c:showCatName val="0"/>
          <c:showSerName val="0"/>
          <c:showPercent val="0"/>
          <c:showBubbleSize val="0"/>
        </c:dLbls>
        <c:gapWidth val="150"/>
        <c:axId val="87918464"/>
        <c:axId val="8792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980.73</c:v>
                </c:pt>
                <c:pt idx="1">
                  <c:v>936.66</c:v>
                </c:pt>
                <c:pt idx="2">
                  <c:v>918.88</c:v>
                </c:pt>
                <c:pt idx="3">
                  <c:v>885.97</c:v>
                </c:pt>
                <c:pt idx="4">
                  <c:v>854.16</c:v>
                </c:pt>
              </c:numCache>
            </c:numRef>
          </c:val>
          <c:smooth val="0"/>
        </c:ser>
        <c:dLbls>
          <c:showLegendKey val="0"/>
          <c:showVal val="0"/>
          <c:showCatName val="0"/>
          <c:showSerName val="0"/>
          <c:showPercent val="0"/>
          <c:showBubbleSize val="0"/>
        </c:dLbls>
        <c:marker val="1"/>
        <c:smooth val="0"/>
        <c:axId val="87918464"/>
        <c:axId val="87920640"/>
      </c:lineChart>
      <c:dateAx>
        <c:axId val="87918464"/>
        <c:scaling>
          <c:orientation val="minMax"/>
        </c:scaling>
        <c:delete val="1"/>
        <c:axPos val="b"/>
        <c:numFmt formatCode="ge" sourceLinked="1"/>
        <c:majorTickMark val="none"/>
        <c:minorTickMark val="none"/>
        <c:tickLblPos val="none"/>
        <c:crossAx val="87920640"/>
        <c:crosses val="autoZero"/>
        <c:auto val="1"/>
        <c:lblOffset val="100"/>
        <c:baseTimeUnit val="years"/>
      </c:dateAx>
      <c:valAx>
        <c:axId val="8792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1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120.52</c:v>
                </c:pt>
                <c:pt idx="1">
                  <c:v>115.03</c:v>
                </c:pt>
                <c:pt idx="2">
                  <c:v>109.79</c:v>
                </c:pt>
                <c:pt idx="3">
                  <c:v>104.24</c:v>
                </c:pt>
                <c:pt idx="4">
                  <c:v>103.95</c:v>
                </c:pt>
              </c:numCache>
            </c:numRef>
          </c:val>
        </c:ser>
        <c:dLbls>
          <c:showLegendKey val="0"/>
          <c:showVal val="0"/>
          <c:showCatName val="0"/>
          <c:showSerName val="0"/>
          <c:showPercent val="0"/>
          <c:showBubbleSize val="0"/>
        </c:dLbls>
        <c:gapWidth val="150"/>
        <c:axId val="88031232"/>
        <c:axId val="8803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88.45</c:v>
                </c:pt>
                <c:pt idx="1">
                  <c:v>88.44</c:v>
                </c:pt>
                <c:pt idx="2">
                  <c:v>88.2</c:v>
                </c:pt>
                <c:pt idx="3">
                  <c:v>89.94</c:v>
                </c:pt>
                <c:pt idx="4">
                  <c:v>93.13</c:v>
                </c:pt>
              </c:numCache>
            </c:numRef>
          </c:val>
          <c:smooth val="0"/>
        </c:ser>
        <c:dLbls>
          <c:showLegendKey val="0"/>
          <c:showVal val="0"/>
          <c:showCatName val="0"/>
          <c:showSerName val="0"/>
          <c:showPercent val="0"/>
          <c:showBubbleSize val="0"/>
        </c:dLbls>
        <c:marker val="1"/>
        <c:smooth val="0"/>
        <c:axId val="88031232"/>
        <c:axId val="88033152"/>
      </c:lineChart>
      <c:dateAx>
        <c:axId val="88031232"/>
        <c:scaling>
          <c:orientation val="minMax"/>
        </c:scaling>
        <c:delete val="1"/>
        <c:axPos val="b"/>
        <c:numFmt formatCode="ge" sourceLinked="1"/>
        <c:majorTickMark val="none"/>
        <c:minorTickMark val="none"/>
        <c:tickLblPos val="none"/>
        <c:crossAx val="88033152"/>
        <c:crosses val="autoZero"/>
        <c:auto val="1"/>
        <c:lblOffset val="100"/>
        <c:baseTimeUnit val="years"/>
      </c:dateAx>
      <c:valAx>
        <c:axId val="8803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3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131.16</c:v>
                </c:pt>
                <c:pt idx="1">
                  <c:v>139.30000000000001</c:v>
                </c:pt>
                <c:pt idx="2">
                  <c:v>145.66</c:v>
                </c:pt>
                <c:pt idx="3">
                  <c:v>152.97999999999999</c:v>
                </c:pt>
                <c:pt idx="4">
                  <c:v>155.08000000000001</c:v>
                </c:pt>
              </c:numCache>
            </c:numRef>
          </c:val>
        </c:ser>
        <c:dLbls>
          <c:showLegendKey val="0"/>
          <c:showVal val="0"/>
          <c:showCatName val="0"/>
          <c:showSerName val="0"/>
          <c:showPercent val="0"/>
          <c:showBubbleSize val="0"/>
        </c:dLbls>
        <c:gapWidth val="150"/>
        <c:axId val="88062592"/>
        <c:axId val="8806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167.63</c:v>
                </c:pt>
                <c:pt idx="1">
                  <c:v>169.89</c:v>
                </c:pt>
                <c:pt idx="2">
                  <c:v>171.78</c:v>
                </c:pt>
                <c:pt idx="3">
                  <c:v>168.57</c:v>
                </c:pt>
                <c:pt idx="4">
                  <c:v>167.97</c:v>
                </c:pt>
              </c:numCache>
            </c:numRef>
          </c:val>
          <c:smooth val="0"/>
        </c:ser>
        <c:dLbls>
          <c:showLegendKey val="0"/>
          <c:showVal val="0"/>
          <c:showCatName val="0"/>
          <c:showSerName val="0"/>
          <c:showPercent val="0"/>
          <c:showBubbleSize val="0"/>
        </c:dLbls>
        <c:marker val="1"/>
        <c:smooth val="0"/>
        <c:axId val="88062592"/>
        <c:axId val="88068864"/>
      </c:lineChart>
      <c:dateAx>
        <c:axId val="88062592"/>
        <c:scaling>
          <c:orientation val="minMax"/>
        </c:scaling>
        <c:delete val="1"/>
        <c:axPos val="b"/>
        <c:numFmt formatCode="ge" sourceLinked="1"/>
        <c:majorTickMark val="none"/>
        <c:minorTickMark val="none"/>
        <c:tickLblPos val="none"/>
        <c:crossAx val="88068864"/>
        <c:crosses val="autoZero"/>
        <c:auto val="1"/>
        <c:lblOffset val="100"/>
        <c:baseTimeUnit val="years"/>
      </c:dateAx>
      <c:valAx>
        <c:axId val="8806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6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O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香川県　丸亀市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Bd1</v>
      </c>
      <c r="X8" s="46"/>
      <c r="Y8" s="46"/>
      <c r="Z8" s="46"/>
      <c r="AA8" s="46"/>
      <c r="AB8" s="46"/>
      <c r="AC8" s="46"/>
      <c r="AD8" s="3"/>
      <c r="AE8" s="3"/>
      <c r="AF8" s="3"/>
      <c r="AG8" s="3"/>
      <c r="AH8" s="3"/>
      <c r="AI8" s="3"/>
      <c r="AJ8" s="3"/>
      <c r="AK8" s="3"/>
      <c r="AL8" s="47">
        <f>データ!R6</f>
        <v>113481</v>
      </c>
      <c r="AM8" s="47"/>
      <c r="AN8" s="47"/>
      <c r="AO8" s="47"/>
      <c r="AP8" s="47"/>
      <c r="AQ8" s="47"/>
      <c r="AR8" s="47"/>
      <c r="AS8" s="47"/>
      <c r="AT8" s="43">
        <f>データ!S6</f>
        <v>111.78</v>
      </c>
      <c r="AU8" s="43"/>
      <c r="AV8" s="43"/>
      <c r="AW8" s="43"/>
      <c r="AX8" s="43"/>
      <c r="AY8" s="43"/>
      <c r="AZ8" s="43"/>
      <c r="BA8" s="43"/>
      <c r="BB8" s="43">
        <f>データ!T6</f>
        <v>1015.22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41.09</v>
      </c>
      <c r="Q10" s="43"/>
      <c r="R10" s="43"/>
      <c r="S10" s="43"/>
      <c r="T10" s="43"/>
      <c r="U10" s="43"/>
      <c r="V10" s="43"/>
      <c r="W10" s="43">
        <f>データ!P6</f>
        <v>70.459999999999994</v>
      </c>
      <c r="X10" s="43"/>
      <c r="Y10" s="43"/>
      <c r="Z10" s="43"/>
      <c r="AA10" s="43"/>
      <c r="AB10" s="43"/>
      <c r="AC10" s="43"/>
      <c r="AD10" s="47">
        <f>データ!Q6</f>
        <v>2365</v>
      </c>
      <c r="AE10" s="47"/>
      <c r="AF10" s="47"/>
      <c r="AG10" s="47"/>
      <c r="AH10" s="47"/>
      <c r="AI10" s="47"/>
      <c r="AJ10" s="47"/>
      <c r="AK10" s="2"/>
      <c r="AL10" s="47">
        <f>データ!U6</f>
        <v>46594</v>
      </c>
      <c r="AM10" s="47"/>
      <c r="AN10" s="47"/>
      <c r="AO10" s="47"/>
      <c r="AP10" s="47"/>
      <c r="AQ10" s="47"/>
      <c r="AR10" s="47"/>
      <c r="AS10" s="47"/>
      <c r="AT10" s="43">
        <f>データ!V6</f>
        <v>15.66</v>
      </c>
      <c r="AU10" s="43"/>
      <c r="AV10" s="43"/>
      <c r="AW10" s="43"/>
      <c r="AX10" s="43"/>
      <c r="AY10" s="43"/>
      <c r="AZ10" s="43"/>
      <c r="BA10" s="43"/>
      <c r="BB10" s="43">
        <f>データ!W6</f>
        <v>2975.35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372021</v>
      </c>
      <c r="D6" s="31">
        <f t="shared" si="3"/>
        <v>47</v>
      </c>
      <c r="E6" s="31">
        <f t="shared" si="3"/>
        <v>17</v>
      </c>
      <c r="F6" s="31">
        <f t="shared" si="3"/>
        <v>1</v>
      </c>
      <c r="G6" s="31">
        <f t="shared" si="3"/>
        <v>0</v>
      </c>
      <c r="H6" s="31" t="str">
        <f t="shared" si="3"/>
        <v>香川県　丸亀市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41.09</v>
      </c>
      <c r="P6" s="32">
        <f t="shared" si="3"/>
        <v>70.459999999999994</v>
      </c>
      <c r="Q6" s="32">
        <f t="shared" si="3"/>
        <v>2365</v>
      </c>
      <c r="R6" s="32">
        <f t="shared" si="3"/>
        <v>113481</v>
      </c>
      <c r="S6" s="32">
        <f t="shared" si="3"/>
        <v>111.78</v>
      </c>
      <c r="T6" s="32">
        <f t="shared" si="3"/>
        <v>1015.22</v>
      </c>
      <c r="U6" s="32">
        <f t="shared" si="3"/>
        <v>46594</v>
      </c>
      <c r="V6" s="32">
        <f t="shared" si="3"/>
        <v>15.66</v>
      </c>
      <c r="W6" s="32">
        <f t="shared" si="3"/>
        <v>2975.35</v>
      </c>
      <c r="X6" s="33">
        <f>IF(X7="",NA(),X7)</f>
        <v>79.61</v>
      </c>
      <c r="Y6" s="33">
        <f t="shared" ref="Y6:AG6" si="4">IF(Y7="",NA(),Y7)</f>
        <v>86.14</v>
      </c>
      <c r="Z6" s="33">
        <f t="shared" si="4"/>
        <v>90.58</v>
      </c>
      <c r="AA6" s="33">
        <f t="shared" si="4"/>
        <v>91.58</v>
      </c>
      <c r="AB6" s="33">
        <f t="shared" si="4"/>
        <v>92.75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622.47</v>
      </c>
      <c r="BF6" s="33">
        <f t="shared" ref="BF6:BN6" si="7">IF(BF7="",NA(),BF7)</f>
        <v>639.08000000000004</v>
      </c>
      <c r="BG6" s="33">
        <f t="shared" si="7"/>
        <v>687.86</v>
      </c>
      <c r="BH6" s="33">
        <f t="shared" si="7"/>
        <v>679.12</v>
      </c>
      <c r="BI6" s="33">
        <f t="shared" si="7"/>
        <v>653.62</v>
      </c>
      <c r="BJ6" s="33">
        <f t="shared" si="7"/>
        <v>980.73</v>
      </c>
      <c r="BK6" s="33">
        <f t="shared" si="7"/>
        <v>936.66</v>
      </c>
      <c r="BL6" s="33">
        <f t="shared" si="7"/>
        <v>918.88</v>
      </c>
      <c r="BM6" s="33">
        <f t="shared" si="7"/>
        <v>885.97</v>
      </c>
      <c r="BN6" s="33">
        <f t="shared" si="7"/>
        <v>854.16</v>
      </c>
      <c r="BO6" s="32" t="str">
        <f>IF(BO7="","",IF(BO7="-","【-】","【"&amp;SUBSTITUTE(TEXT(BO7,"#,##0.00"),"-","△")&amp;"】"))</f>
        <v>【776.35】</v>
      </c>
      <c r="BP6" s="33">
        <f>IF(BP7="",NA(),BP7)</f>
        <v>120.52</v>
      </c>
      <c r="BQ6" s="33">
        <f t="shared" ref="BQ6:BY6" si="8">IF(BQ7="",NA(),BQ7)</f>
        <v>115.03</v>
      </c>
      <c r="BR6" s="33">
        <f t="shared" si="8"/>
        <v>109.79</v>
      </c>
      <c r="BS6" s="33">
        <f t="shared" si="8"/>
        <v>104.24</v>
      </c>
      <c r="BT6" s="33">
        <f t="shared" si="8"/>
        <v>103.95</v>
      </c>
      <c r="BU6" s="33">
        <f t="shared" si="8"/>
        <v>88.45</v>
      </c>
      <c r="BV6" s="33">
        <f t="shared" si="8"/>
        <v>88.44</v>
      </c>
      <c r="BW6" s="33">
        <f t="shared" si="8"/>
        <v>88.2</v>
      </c>
      <c r="BX6" s="33">
        <f t="shared" si="8"/>
        <v>89.94</v>
      </c>
      <c r="BY6" s="33">
        <f t="shared" si="8"/>
        <v>93.13</v>
      </c>
      <c r="BZ6" s="32" t="str">
        <f>IF(BZ7="","",IF(BZ7="-","【-】","【"&amp;SUBSTITUTE(TEXT(BZ7,"#,##0.00"),"-","△")&amp;"】"))</f>
        <v>【96.57】</v>
      </c>
      <c r="CA6" s="33">
        <f>IF(CA7="",NA(),CA7)</f>
        <v>131.16</v>
      </c>
      <c r="CB6" s="33">
        <f t="shared" ref="CB6:CJ6" si="9">IF(CB7="",NA(),CB7)</f>
        <v>139.30000000000001</v>
      </c>
      <c r="CC6" s="33">
        <f t="shared" si="9"/>
        <v>145.66</v>
      </c>
      <c r="CD6" s="33">
        <f t="shared" si="9"/>
        <v>152.97999999999999</v>
      </c>
      <c r="CE6" s="33">
        <f t="shared" si="9"/>
        <v>155.08000000000001</v>
      </c>
      <c r="CF6" s="33">
        <f t="shared" si="9"/>
        <v>167.63</v>
      </c>
      <c r="CG6" s="33">
        <f t="shared" si="9"/>
        <v>169.89</v>
      </c>
      <c r="CH6" s="33">
        <f t="shared" si="9"/>
        <v>171.78</v>
      </c>
      <c r="CI6" s="33">
        <f t="shared" si="9"/>
        <v>168.57</v>
      </c>
      <c r="CJ6" s="33">
        <f t="shared" si="9"/>
        <v>167.97</v>
      </c>
      <c r="CK6" s="32" t="str">
        <f>IF(CK7="","",IF(CK7="-","【-】","【"&amp;SUBSTITUTE(TEXT(CK7,"#,##0.00"),"-","△")&amp;"】"))</f>
        <v>【142.28】</v>
      </c>
      <c r="CL6" s="33">
        <f>IF(CL7="",NA(),CL7)</f>
        <v>48.32</v>
      </c>
      <c r="CM6" s="33">
        <f t="shared" ref="CM6:CU6" si="10">IF(CM7="",NA(),CM7)</f>
        <v>55.58</v>
      </c>
      <c r="CN6" s="33">
        <f t="shared" si="10"/>
        <v>55.44</v>
      </c>
      <c r="CO6" s="33">
        <f t="shared" si="10"/>
        <v>58.97</v>
      </c>
      <c r="CP6" s="33">
        <f t="shared" si="10"/>
        <v>59.77</v>
      </c>
      <c r="CQ6" s="33">
        <f t="shared" si="10"/>
        <v>62.39</v>
      </c>
      <c r="CR6" s="33">
        <f t="shared" si="10"/>
        <v>62.55</v>
      </c>
      <c r="CS6" s="33">
        <f t="shared" si="10"/>
        <v>62.27</v>
      </c>
      <c r="CT6" s="33">
        <f t="shared" si="10"/>
        <v>64.12</v>
      </c>
      <c r="CU6" s="33">
        <f t="shared" si="10"/>
        <v>64.87</v>
      </c>
      <c r="CV6" s="32" t="str">
        <f>IF(CV7="","",IF(CV7="-","【-】","【"&amp;SUBSTITUTE(TEXT(CV7,"#,##0.00"),"-","△")&amp;"】"))</f>
        <v>【60.35】</v>
      </c>
      <c r="CW6" s="33">
        <f>IF(CW7="",NA(),CW7)</f>
        <v>95.05</v>
      </c>
      <c r="CX6" s="33">
        <f t="shared" ref="CX6:DF6" si="11">IF(CX7="",NA(),CX7)</f>
        <v>95.07</v>
      </c>
      <c r="CY6" s="33">
        <f t="shared" si="11"/>
        <v>95.57</v>
      </c>
      <c r="CZ6" s="33">
        <f t="shared" si="11"/>
        <v>95.19</v>
      </c>
      <c r="DA6" s="33">
        <f t="shared" si="11"/>
        <v>95.05</v>
      </c>
      <c r="DB6" s="33">
        <f t="shared" si="11"/>
        <v>89.79</v>
      </c>
      <c r="DC6" s="33">
        <f t="shared" si="11"/>
        <v>90.26</v>
      </c>
      <c r="DD6" s="33">
        <f t="shared" si="11"/>
        <v>90.69</v>
      </c>
      <c r="DE6" s="33">
        <f t="shared" si="11"/>
        <v>90.91</v>
      </c>
      <c r="DF6" s="33">
        <f t="shared" si="11"/>
        <v>91.11</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0.08</v>
      </c>
      <c r="EE6" s="33">
        <f t="shared" ref="EE6:EM6" si="14">IF(EE7="",NA(),EE7)</f>
        <v>0.03</v>
      </c>
      <c r="EF6" s="33">
        <f t="shared" si="14"/>
        <v>0.15</v>
      </c>
      <c r="EG6" s="32">
        <f t="shared" si="14"/>
        <v>0</v>
      </c>
      <c r="EH6" s="32">
        <f t="shared" si="14"/>
        <v>0</v>
      </c>
      <c r="EI6" s="33">
        <f t="shared" si="14"/>
        <v>0.04</v>
      </c>
      <c r="EJ6" s="33">
        <f t="shared" si="14"/>
        <v>0.04</v>
      </c>
      <c r="EK6" s="33">
        <f t="shared" si="14"/>
        <v>0.08</v>
      </c>
      <c r="EL6" s="33">
        <f t="shared" si="14"/>
        <v>7.0000000000000007E-2</v>
      </c>
      <c r="EM6" s="33">
        <f t="shared" si="14"/>
        <v>0.1</v>
      </c>
      <c r="EN6" s="32" t="str">
        <f>IF(EN7="","",IF(EN7="-","【-】","【"&amp;SUBSTITUTE(TEXT(EN7,"#,##0.00"),"-","△")&amp;"】"))</f>
        <v>【0.17】</v>
      </c>
    </row>
    <row r="7" spans="1:144" s="34" customFormat="1">
      <c r="A7" s="26"/>
      <c r="B7" s="35">
        <v>2014</v>
      </c>
      <c r="C7" s="35">
        <v>372021</v>
      </c>
      <c r="D7" s="35">
        <v>47</v>
      </c>
      <c r="E7" s="35">
        <v>17</v>
      </c>
      <c r="F7" s="35">
        <v>1</v>
      </c>
      <c r="G7" s="35">
        <v>0</v>
      </c>
      <c r="H7" s="35" t="s">
        <v>96</v>
      </c>
      <c r="I7" s="35" t="s">
        <v>97</v>
      </c>
      <c r="J7" s="35" t="s">
        <v>98</v>
      </c>
      <c r="K7" s="35" t="s">
        <v>99</v>
      </c>
      <c r="L7" s="35" t="s">
        <v>100</v>
      </c>
      <c r="M7" s="36" t="s">
        <v>101</v>
      </c>
      <c r="N7" s="36" t="s">
        <v>102</v>
      </c>
      <c r="O7" s="36">
        <v>41.09</v>
      </c>
      <c r="P7" s="36">
        <v>70.459999999999994</v>
      </c>
      <c r="Q7" s="36">
        <v>2365</v>
      </c>
      <c r="R7" s="36">
        <v>113481</v>
      </c>
      <c r="S7" s="36">
        <v>111.78</v>
      </c>
      <c r="T7" s="36">
        <v>1015.22</v>
      </c>
      <c r="U7" s="36">
        <v>46594</v>
      </c>
      <c r="V7" s="36">
        <v>15.66</v>
      </c>
      <c r="W7" s="36">
        <v>2975.35</v>
      </c>
      <c r="X7" s="36">
        <v>79.61</v>
      </c>
      <c r="Y7" s="36">
        <v>86.14</v>
      </c>
      <c r="Z7" s="36">
        <v>90.58</v>
      </c>
      <c r="AA7" s="36">
        <v>91.58</v>
      </c>
      <c r="AB7" s="36">
        <v>92.75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622.47</v>
      </c>
      <c r="BF7" s="36">
        <v>639.08000000000004</v>
      </c>
      <c r="BG7" s="36">
        <v>687.86</v>
      </c>
      <c r="BH7" s="36">
        <v>679.12</v>
      </c>
      <c r="BI7" s="36">
        <v>653.62</v>
      </c>
      <c r="BJ7" s="36">
        <v>980.73</v>
      </c>
      <c r="BK7" s="36">
        <v>936.66</v>
      </c>
      <c r="BL7" s="36">
        <v>918.88</v>
      </c>
      <c r="BM7" s="36">
        <v>885.97</v>
      </c>
      <c r="BN7" s="36">
        <v>854.16</v>
      </c>
      <c r="BO7" s="36">
        <v>776.35</v>
      </c>
      <c r="BP7" s="36">
        <v>120.52</v>
      </c>
      <c r="BQ7" s="36">
        <v>115.03</v>
      </c>
      <c r="BR7" s="36">
        <v>109.79</v>
      </c>
      <c r="BS7" s="36">
        <v>104.24</v>
      </c>
      <c r="BT7" s="36">
        <v>103.95</v>
      </c>
      <c r="BU7" s="36">
        <v>88.45</v>
      </c>
      <c r="BV7" s="36">
        <v>88.44</v>
      </c>
      <c r="BW7" s="36">
        <v>88.2</v>
      </c>
      <c r="BX7" s="36">
        <v>89.94</v>
      </c>
      <c r="BY7" s="36">
        <v>93.13</v>
      </c>
      <c r="BZ7" s="36">
        <v>96.57</v>
      </c>
      <c r="CA7" s="36">
        <v>131.16</v>
      </c>
      <c r="CB7" s="36">
        <v>139.30000000000001</v>
      </c>
      <c r="CC7" s="36">
        <v>145.66</v>
      </c>
      <c r="CD7" s="36">
        <v>152.97999999999999</v>
      </c>
      <c r="CE7" s="36">
        <v>155.08000000000001</v>
      </c>
      <c r="CF7" s="36">
        <v>167.63</v>
      </c>
      <c r="CG7" s="36">
        <v>169.89</v>
      </c>
      <c r="CH7" s="36">
        <v>171.78</v>
      </c>
      <c r="CI7" s="36">
        <v>168.57</v>
      </c>
      <c r="CJ7" s="36">
        <v>167.97</v>
      </c>
      <c r="CK7" s="36">
        <v>142.28</v>
      </c>
      <c r="CL7" s="36">
        <v>48.32</v>
      </c>
      <c r="CM7" s="36">
        <v>55.58</v>
      </c>
      <c r="CN7" s="36">
        <v>55.44</v>
      </c>
      <c r="CO7" s="36">
        <v>58.97</v>
      </c>
      <c r="CP7" s="36">
        <v>59.77</v>
      </c>
      <c r="CQ7" s="36">
        <v>62.39</v>
      </c>
      <c r="CR7" s="36">
        <v>62.55</v>
      </c>
      <c r="CS7" s="36">
        <v>62.27</v>
      </c>
      <c r="CT7" s="36">
        <v>64.12</v>
      </c>
      <c r="CU7" s="36">
        <v>64.87</v>
      </c>
      <c r="CV7" s="36">
        <v>60.35</v>
      </c>
      <c r="CW7" s="36">
        <v>95.05</v>
      </c>
      <c r="CX7" s="36">
        <v>95.07</v>
      </c>
      <c r="CY7" s="36">
        <v>95.57</v>
      </c>
      <c r="CZ7" s="36">
        <v>95.19</v>
      </c>
      <c r="DA7" s="36">
        <v>95.05</v>
      </c>
      <c r="DB7" s="36">
        <v>89.79</v>
      </c>
      <c r="DC7" s="36">
        <v>90.26</v>
      </c>
      <c r="DD7" s="36">
        <v>90.69</v>
      </c>
      <c r="DE7" s="36">
        <v>90.91</v>
      </c>
      <c r="DF7" s="36">
        <v>91.11</v>
      </c>
      <c r="DG7" s="36">
        <v>94.57</v>
      </c>
      <c r="DH7" s="36"/>
      <c r="DI7" s="36"/>
      <c r="DJ7" s="36"/>
      <c r="DK7" s="36"/>
      <c r="DL7" s="36"/>
      <c r="DM7" s="36"/>
      <c r="DN7" s="36"/>
      <c r="DO7" s="36"/>
      <c r="DP7" s="36"/>
      <c r="DQ7" s="36"/>
      <c r="DR7" s="36"/>
      <c r="DS7" s="36"/>
      <c r="DT7" s="36"/>
      <c r="DU7" s="36"/>
      <c r="DV7" s="36"/>
      <c r="DW7" s="36"/>
      <c r="DX7" s="36"/>
      <c r="DY7" s="36"/>
      <c r="DZ7" s="36"/>
      <c r="EA7" s="36"/>
      <c r="EB7" s="36"/>
      <c r="EC7" s="36"/>
      <c r="ED7" s="36">
        <v>0.08</v>
      </c>
      <c r="EE7" s="36">
        <v>0.03</v>
      </c>
      <c r="EF7" s="36">
        <v>0.15</v>
      </c>
      <c r="EG7" s="36">
        <v>0</v>
      </c>
      <c r="EH7" s="36">
        <v>0</v>
      </c>
      <c r="EI7" s="36">
        <v>0.04</v>
      </c>
      <c r="EJ7" s="36">
        <v>0.04</v>
      </c>
      <c r="EK7" s="36">
        <v>0.08</v>
      </c>
      <c r="EL7" s="36">
        <v>7.0000000000000007E-2</v>
      </c>
      <c r="EM7" s="36">
        <v>0.1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2016-02-18T07:22:59Z</cp:lastPrinted>
  <dcterms:created xsi:type="dcterms:W3CDTF">2016-02-03T08:56:38Z</dcterms:created>
  <dcterms:modified xsi:type="dcterms:W3CDTF">2016-02-19T02:35:44Z</dcterms:modified>
</cp:coreProperties>
</file>