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<sst xmlns="http://schemas.openxmlformats.org/spreadsheetml/2006/main" count="226" uniqueCount="111">
  <si>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</si>
  <si>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</si>
  <si>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</si>
  <si>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</si>
  <si>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</si>
  <si>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</si>
  <si>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</si>
  <si>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</si>
  <si>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</si>
  <si>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</si>
  <si>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</si>
  <si>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</si>
  <si>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</si>
  <si>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</si>
  <si>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</si>
  <si>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</si>
  <si>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</si>
  <si>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</si>
  <si>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</si>
  <si>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</si>
  <si>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</si>
  <si>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</si>
  <si>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</si>
  <si>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</si>
  <si>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</si>
  <si>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</si>
  <si>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</si>
  <si>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</si>
  <si>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</si>
  <si>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</si>
  <si>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</si>
  <si>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</si>
  <si>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</si>
  <si>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</si>
  <si>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</si>
  <si>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</si>
  <si>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</si>
  <si>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</si>
  <si>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</si>
  <si>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</si>
  <si>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</si>
  <si>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</si>
  <si>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</si>
  <si>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</si>
  <si>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</si>
  <si>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</si>
  <si>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</si>
  <si>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</si>
  <si>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</si>
  <si>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</si>
  <si>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</si>
  <si>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</si>
  <si>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</si>
  <si>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</si>
  <si>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</si>
  <si>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</si>
  <si>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</si>
  <si>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</si>
  <si>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</si>
  <si>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</si>
  <si>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</si>
  <si>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</si>
  <si>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</si>
  <si>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</si>
  <si>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</si>
  <si>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</si>
  <si>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</si>
  <si>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</si>
  <si>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</si>
  <si>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</si>
  <si>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</si>
  <si>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</si>
  <si>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</si>
  <si>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</si>
  <si>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</si>
  <si>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</si>
  <si>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</si>
  <si>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</si>
  <si>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</si>
  <si>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</si>
  <si>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</si>
  <si>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</si>
  <si>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</si>
  <si>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</si>
  <si>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</si>
  <si>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</si>
  <si>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</si>
  <si>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</si>
  <si>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</si>
  <si>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</si>
  <si>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</si>
  <si>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</si>
  <si>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</si>
  <si>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</si>
  <si>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</si>
  <si>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</si>
  <si>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丸亀市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</si>
  <si>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</si>
  <si>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</si>
  <si>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</si>
  <si>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</si>
  <si>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</si>
  <si>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</si>
  <si>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</si>
  <si>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</si>
  <si>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</si>
  <si>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</si>
  <si>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</si>
  <si>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③管渠改善率は、事業着手してから比較的新しく、改築更新費用が発生していないためゼロではあるが、将来、管渠の長寿命化事業を実施するための財源の確保について検討が必要である。</t>
    <rPh sb="1" eb="2">
      <t>カン</t>
    </rPh>
    <rPh sb="2" eb="3">
      <t>キョ</t>
    </rPh>
    <rPh sb="3" eb="5">
      <t>カイゼン</t>
    </rPh>
    <rPh sb="5" eb="6">
      <t>リツ</t>
    </rPh>
    <rPh sb="23" eb="25">
      <t>カイチク</t>
    </rPh>
    <rPh sb="25" eb="27">
      <t>コウシン</t>
    </rPh>
    <rPh sb="27" eb="29">
      <t>ヒヨウ</t>
    </rPh>
    <rPh sb="30" eb="32">
      <t>ハッセイ</t>
    </rPh>
    <rPh sb="47" eb="49">
      <t>ショウライ</t>
    </rPh>
    <rPh sb="50" eb="51">
      <t>カン</t>
    </rPh>
    <rPh sb="51" eb="52">
      <t>ミゾ</t>
    </rPh>
    <rPh sb="53" eb="54">
      <t>チョウ</t>
    </rPh>
    <rPh sb="54" eb="57">
      <t>ジュミョウカ</t>
    </rPh>
    <rPh sb="57" eb="59">
      <t>ジギョウ</t>
    </rPh>
    <rPh sb="60" eb="62">
      <t>ジッシ</t>
    </rPh>
    <rPh sb="67" eb="69">
      <t>ザイゲン</t>
    </rPh>
    <rPh sb="70" eb="72">
      <t>カクホ</t>
    </rPh>
    <rPh sb="76" eb="78">
      <t>ケントウ</t>
    </rPh>
    <rPh sb="79" eb="81">
      <t>ヒツヨウ</t>
    </rPh>
    <phoneticPr fontId="4"/>
  </si>
  <si>
    <t>①収益的収支比率は、改善傾向にあるものの85％弱と赤字である。　
④企業債残高対事業規模比率は、減少傾向にある。今後の下水道整備の進捗率は大きく伸びず、大幅な企業債残高の増加はない見込みである。
⑤経費回収率は、改善傾向にあり、平成26年度は100％を超えた。
⑥汚水処理原価は、類似団体平均値と比べ低く、効率的な処理が行われている。
⑦施設利用率は、この事業は終末処理場を持っておらず、管きょのみ整備しているため、該当する指標がない。
⑧水洗化率は、類似団体平均を上回っているものの、引き続き、安定した使用料収入の確保のため、未水洗化家屋の水洗化促進に努める。
 現在の下水道整備の進捗率を考慮すると使用料収入の大幅な増収は見込めないことから、健全な下水道事業の実施には、継続した水洗化活動、維持管理費の抑制等、経営改善に努める必要がある。</t>
    <rPh sb="1" eb="4">
      <t>シュウエキテキ</t>
    </rPh>
    <rPh sb="4" eb="6">
      <t>シュウシ</t>
    </rPh>
    <rPh sb="6" eb="8">
      <t>ヒリツ</t>
    </rPh>
    <rPh sb="10" eb="12">
      <t>カイゼン</t>
    </rPh>
    <rPh sb="12" eb="14">
      <t>ケイコウ</t>
    </rPh>
    <rPh sb="23" eb="24">
      <t>ジャク</t>
    </rPh>
    <rPh sb="25" eb="27">
      <t>アカジ</t>
    </rPh>
    <rPh sb="59" eb="62">
      <t>ゲスイドウ</t>
    </rPh>
    <rPh sb="69" eb="70">
      <t>ダイ</t>
    </rPh>
    <rPh sb="90" eb="92">
      <t>ミコ</t>
    </rPh>
    <rPh sb="99" eb="101">
      <t>ケイヒ</t>
    </rPh>
    <rPh sb="101" eb="103">
      <t>カイシュウ</t>
    </rPh>
    <rPh sb="103" eb="104">
      <t>リツ</t>
    </rPh>
    <rPh sb="106" eb="108">
      <t>カイゼン</t>
    </rPh>
    <rPh sb="108" eb="110">
      <t>ケイコウ</t>
    </rPh>
    <rPh sb="114" eb="116">
      <t>ヘイセイ</t>
    </rPh>
    <rPh sb="118" eb="120">
      <t>ネンド</t>
    </rPh>
    <rPh sb="126" eb="127">
      <t>コ</t>
    </rPh>
    <rPh sb="132" eb="134">
      <t>オスイ</t>
    </rPh>
    <rPh sb="134" eb="136">
      <t>ショリ</t>
    </rPh>
    <rPh sb="136" eb="138">
      <t>ゲンカ</t>
    </rPh>
    <rPh sb="169" eb="171">
      <t>シセツ</t>
    </rPh>
    <rPh sb="171" eb="174">
      <t>リヨウリツ</t>
    </rPh>
    <rPh sb="178" eb="180">
      <t>ジギョウ</t>
    </rPh>
    <rPh sb="181" eb="183">
      <t>シュウマツ</t>
    </rPh>
    <rPh sb="183" eb="186">
      <t>ショリジョウ</t>
    </rPh>
    <rPh sb="187" eb="188">
      <t>モ</t>
    </rPh>
    <rPh sb="194" eb="195">
      <t>カン</t>
    </rPh>
    <rPh sb="199" eb="201">
      <t>セイビ</t>
    </rPh>
    <rPh sb="208" eb="210">
      <t>ガイトウ</t>
    </rPh>
    <rPh sb="212" eb="214">
      <t>シヒョウ</t>
    </rPh>
    <rPh sb="248" eb="250">
      <t>アンテイ</t>
    </rPh>
    <rPh sb="252" eb="254">
      <t>シヨウ</t>
    </rPh>
    <rPh sb="254" eb="255">
      <t>リョウ</t>
    </rPh>
    <rPh sb="255" eb="257">
      <t>シュウニュウ</t>
    </rPh>
    <rPh sb="258" eb="260">
      <t>カクホ</t>
    </rPh>
    <rPh sb="264" eb="265">
      <t>ミ</t>
    </rPh>
    <rPh sb="265" eb="268">
      <t>スイセンカ</t>
    </rPh>
    <rPh sb="268" eb="270">
      <t>カオク</t>
    </rPh>
    <rPh sb="271" eb="274">
      <t>スイセンカ</t>
    </rPh>
    <rPh sb="274" eb="276">
      <t>ソクシン</t>
    </rPh>
    <rPh sb="284" eb="286">
      <t>ゲンザイ</t>
    </rPh>
    <rPh sb="287" eb="290">
      <t>ゲスイドウ</t>
    </rPh>
    <rPh sb="290" eb="292">
      <t>セイビ</t>
    </rPh>
    <rPh sb="293" eb="295">
      <t>シンチョク</t>
    </rPh>
    <rPh sb="295" eb="296">
      <t>リツ</t>
    </rPh>
    <rPh sb="297" eb="299">
      <t>コウリョ</t>
    </rPh>
    <rPh sb="302" eb="304">
      <t>シヨウ</t>
    </rPh>
    <rPh sb="304" eb="305">
      <t>リョウ</t>
    </rPh>
    <rPh sb="305" eb="307">
      <t>シュウニュウ</t>
    </rPh>
    <rPh sb="308" eb="310">
      <t>オオハバ</t>
    </rPh>
    <rPh sb="311" eb="313">
      <t>ゾウシュウ</t>
    </rPh>
    <rPh sb="314" eb="316">
      <t>ミコ</t>
    </rPh>
    <rPh sb="324" eb="326">
      <t>ケンゼン</t>
    </rPh>
    <rPh sb="327" eb="330">
      <t>ゲスイドウ</t>
    </rPh>
    <rPh sb="330" eb="332">
      <t>ジギョウ</t>
    </rPh>
    <rPh sb="333" eb="335">
      <t>ジッシ</t>
    </rPh>
    <rPh sb="338" eb="340">
      <t>ケイゾク</t>
    </rPh>
    <rPh sb="342" eb="345">
      <t>スイセンカ</t>
    </rPh>
    <rPh sb="345" eb="347">
      <t>カツドウ</t>
    </rPh>
    <rPh sb="348" eb="350">
      <t>イジ</t>
    </rPh>
    <rPh sb="350" eb="352">
      <t>カンリ</t>
    </rPh>
    <rPh sb="352" eb="353">
      <t>ヒ</t>
    </rPh>
    <rPh sb="354" eb="356">
      <t>ヨクセイ</t>
    </rPh>
    <rPh sb="356" eb="357">
      <t>トウ</t>
    </rPh>
    <rPh sb="358" eb="360">
      <t>ケイエイ</t>
    </rPh>
    <rPh sb="360" eb="362">
      <t>カイゼン</t>
    </rPh>
    <rPh sb="363" eb="364">
      <t>ツト</t>
    </rPh>
    <rPh sb="366" eb="368">
      <t>ヒツヨウ</t>
    </rPh>
    <phoneticPr fontId="4"/>
  </si>
  <si>
    <t>　現在の下水道整備の進捗率を考慮すると、大幅な建設費の増加が経営面に大きな影響を与えることは少ないものと考えている。
　今後は、管渠等の経年劣化が進むとともに修繕費用等が増加することも見込まれることから、健全な下水道事業の実施のため、継続した水洗化活動、維持管理費の抑制等、経営改善に努めるとともに、将来の管渠等の長寿命化工事を見通した適正な使用料水準の検討も必要である。</t>
    <rPh sb="1" eb="3">
      <t>ゲンザイ</t>
    </rPh>
    <rPh sb="4" eb="7">
      <t>ゲスイドウ</t>
    </rPh>
    <rPh sb="7" eb="9">
      <t>セイビ</t>
    </rPh>
    <rPh sb="10" eb="12">
      <t>シンチョク</t>
    </rPh>
    <rPh sb="12" eb="13">
      <t>リツ</t>
    </rPh>
    <rPh sb="14" eb="16">
      <t>コウリョ</t>
    </rPh>
    <rPh sb="20" eb="22">
      <t>オオハバ</t>
    </rPh>
    <rPh sb="23" eb="25">
      <t>ケンセツ</t>
    </rPh>
    <rPh sb="25" eb="26">
      <t>ヒ</t>
    </rPh>
    <rPh sb="27" eb="29">
      <t>ゾウカ</t>
    </rPh>
    <rPh sb="30" eb="32">
      <t>ケイエイ</t>
    </rPh>
    <rPh sb="32" eb="33">
      <t>メン</t>
    </rPh>
    <rPh sb="34" eb="35">
      <t>オオ</t>
    </rPh>
    <rPh sb="37" eb="39">
      <t>エイキョウ</t>
    </rPh>
    <rPh sb="40" eb="41">
      <t>アタ</t>
    </rPh>
    <rPh sb="46" eb="47">
      <t>スク</t>
    </rPh>
    <rPh sb="52" eb="53">
      <t>カンガ</t>
    </rPh>
    <rPh sb="60" eb="62">
      <t>コンゴ</t>
    </rPh>
    <rPh sb="64" eb="65">
      <t>カン</t>
    </rPh>
    <rPh sb="65" eb="66">
      <t>キョ</t>
    </rPh>
    <rPh sb="66" eb="67">
      <t>トウ</t>
    </rPh>
    <rPh sb="68" eb="70">
      <t>ケイネン</t>
    </rPh>
    <rPh sb="70" eb="72">
      <t>レッカ</t>
    </rPh>
    <rPh sb="73" eb="74">
      <t>スス</t>
    </rPh>
    <rPh sb="81" eb="83">
      <t>ヒヨウ</t>
    </rPh>
    <rPh sb="83" eb="84">
      <t>トウ</t>
    </rPh>
    <rPh sb="92" eb="94">
      <t>ミコ</t>
    </rPh>
    <rPh sb="102" eb="104">
      <t>ケンゼン</t>
    </rPh>
    <rPh sb="105" eb="108">
      <t>ゲスイドウ</t>
    </rPh>
    <rPh sb="108" eb="110">
      <t>ジギョウ</t>
    </rPh>
    <rPh sb="111" eb="113">
      <t>ジッシ</t>
    </rPh>
    <rPh sb="117" eb="119">
      <t>ケイゾク</t>
    </rPh>
    <rPh sb="121" eb="124">
      <t>スイセンカ</t>
    </rPh>
    <rPh sb="124" eb="126">
      <t>カツドウ</t>
    </rPh>
    <rPh sb="127" eb="129">
      <t>イジ</t>
    </rPh>
    <rPh sb="129" eb="131">
      <t>カンリ</t>
    </rPh>
    <rPh sb="131" eb="132">
      <t>ヒ</t>
    </rPh>
    <rPh sb="133" eb="135">
      <t>ヨクセイ</t>
    </rPh>
    <rPh sb="135" eb="136">
      <t>ナド</t>
    </rPh>
    <rPh sb="137" eb="139">
      <t>ケイエイ</t>
    </rPh>
    <rPh sb="139" eb="141">
      <t>カイゼン</t>
    </rPh>
    <rPh sb="142" eb="143">
      <t>ツト</t>
    </rPh>
    <rPh sb="150" eb="152">
      <t>ショウライ</t>
    </rPh>
    <rPh sb="153" eb="154">
      <t>カン</t>
    </rPh>
    <rPh sb="154" eb="155">
      <t>キョ</t>
    </rPh>
    <rPh sb="155" eb="156">
      <t>トウ</t>
    </rPh>
    <rPh sb="157" eb="158">
      <t>チョウ</t>
    </rPh>
    <rPh sb="158" eb="161">
      <t>ジュミョウカ</t>
    </rPh>
    <rPh sb="161" eb="163">
      <t>コウジ</t>
    </rPh>
    <rPh sb="164" eb="166">
      <t>ミトオ</t>
    </rPh>
    <rPh sb="168" eb="170">
      <t>テキセイ</t>
    </rPh>
    <rPh sb="171" eb="173">
      <t>シヨウ</t>
    </rPh>
    <rPh sb="173" eb="174">
      <t>リョウ</t>
    </rPh>
    <rPh sb="174" eb="176">
      <t>スイジュン</t>
    </rPh>
    <rPh sb="177" eb="179">
      <t>ケントウ</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</si>
</sst>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58752"/>
        <c:axId val="8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88458752"/>
        <c:axId val="88460672"/>
      </c:lineChart>
      <c:dateAx>
        <c:axId val="88458752"/>
        <c:scaling>
          <c:orientation val="minMax"/>
        </c:scaling>
        <c:delete val="1"/>
        <c:axPos val="b"/>
        <c:numFmt formatCode="ge" sourceLinked="1"/>
        <c:majorTickMark val="none"/>
        <c:minorTickMark val="none"/>
        <c:tickLblPos val="none"/>
        <c:crossAx val="88460672"/>
        <c:crosses val="autoZero"/>
        <c:auto val="1"/>
        <c:lblOffset val="100"/>
        <c:baseTimeUnit val="years"/>
      </c:dateAx>
      <c:valAx>
        <c:axId val="8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93696"/>
        <c:axId val="92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92493696"/>
        <c:axId val="92499968"/>
      </c:lineChart>
      <c:dateAx>
        <c:axId val="92493696"/>
        <c:scaling>
          <c:orientation val="minMax"/>
        </c:scaling>
        <c:delete val="1"/>
        <c:axPos val="b"/>
        <c:numFmt formatCode="ge" sourceLinked="1"/>
        <c:majorTickMark val="none"/>
        <c:minorTickMark val="none"/>
        <c:tickLblPos val="none"/>
        <c:crossAx val="92499968"/>
        <c:crosses val="autoZero"/>
        <c:auto val="1"/>
        <c:lblOffset val="100"/>
        <c:baseTimeUnit val="years"/>
      </c:dateAx>
      <c:valAx>
        <c:axId val="92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79.72</c:v>
                </c:pt>
                <c:pt idx="1">
                  <c:v>85.11</c:v>
                </c:pt>
                <c:pt idx="2">
                  <c:v>86.93</c:v>
                </c:pt>
                <c:pt idx="3">
                  <c:v>88.16</c:v>
                </c:pt>
                <c:pt idx="4">
                  <c:v>87.53</c:v>
                </c:pt>
              </c:numCache>
            </c:numRef>
          </c:val>
        </c:ser>
        <c:dLbls>
          <c:showLegendKey val="0"/>
          <c:showVal val="0"/>
          <c:showCatName val="0"/>
          <c:showSerName val="0"/>
          <c:showPercent val="0"/>
          <c:showBubbleSize val="0"/>
        </c:dLbls>
        <c:gapWidth val="150"/>
        <c:axId val="92521984"/>
        <c:axId val="92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92521984"/>
        <c:axId val="92523904"/>
      </c:lineChart>
      <c:dateAx>
        <c:axId val="92521984"/>
        <c:scaling>
          <c:orientation val="minMax"/>
        </c:scaling>
        <c:delete val="1"/>
        <c:axPos val="b"/>
        <c:numFmt formatCode="ge" sourceLinked="1"/>
        <c:majorTickMark val="none"/>
        <c:minorTickMark val="none"/>
        <c:tickLblPos val="none"/>
        <c:crossAx val="92523904"/>
        <c:crosses val="autoZero"/>
        <c:auto val="1"/>
        <c:lblOffset val="100"/>
        <c:baseTimeUnit val="years"/>
      </c:dateAx>
      <c:valAx>
        <c:axId val="92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83.82</c:v>
                </c:pt>
                <c:pt idx="1">
                  <c:v>82.39</c:v>
                </c:pt>
                <c:pt idx="2">
                  <c:v>84.41</c:v>
                </c:pt>
                <c:pt idx="3">
                  <c:v>83.8</c:v>
                </c:pt>
                <c:pt idx="4">
                  <c:v>84.37</c:v>
                </c:pt>
              </c:numCache>
            </c:numRef>
          </c:val>
        </c:ser>
        <c:dLbls>
          <c:showLegendKey val="0"/>
          <c:showVal val="0"/>
          <c:showCatName val="0"/>
          <c:showSerName val="0"/>
          <c:showPercent val="0"/>
          <c:showBubbleSize val="0"/>
        </c:dLbls>
        <c:gapWidth val="150"/>
        <c:axId val="88904832"/>
        <c:axId val="88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04832"/>
        <c:axId val="88906752"/>
      </c:lineChart>
      <c:dateAx>
        <c:axId val="88904832"/>
        <c:scaling>
          <c:orientation val="minMax"/>
        </c:scaling>
        <c:delete val="1"/>
        <c:axPos val="b"/>
        <c:numFmt formatCode="ge" sourceLinked="1"/>
        <c:majorTickMark val="none"/>
        <c:minorTickMark val="none"/>
        <c:tickLblPos val="none"/>
        <c:crossAx val="88906752"/>
        <c:crosses val="autoZero"/>
        <c:auto val="1"/>
        <c:lblOffset val="100"/>
        <c:baseTimeUnit val="years"/>
      </c:dateAx>
      <c:valAx>
        <c:axId val="88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61344"/>
        <c:axId val="91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61344"/>
        <c:axId val="91163264"/>
      </c:lineChart>
      <c:dateAx>
        <c:axId val="91161344"/>
        <c:scaling>
          <c:orientation val="minMax"/>
        </c:scaling>
        <c:delete val="1"/>
        <c:axPos val="b"/>
        <c:numFmt formatCode="ge" sourceLinked="1"/>
        <c:majorTickMark val="none"/>
        <c:minorTickMark val="none"/>
        <c:tickLblPos val="none"/>
        <c:crossAx val="91163264"/>
        <c:crosses val="autoZero"/>
        <c:auto val="1"/>
        <c:lblOffset val="100"/>
        <c:baseTimeUnit val="years"/>
      </c:dateAx>
      <c:valAx>
        <c:axId val="91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14208"/>
        <c:axId val="91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14208"/>
        <c:axId val="91216128"/>
      </c:lineChart>
      <c:dateAx>
        <c:axId val="91214208"/>
        <c:scaling>
          <c:orientation val="minMax"/>
        </c:scaling>
        <c:delete val="1"/>
        <c:axPos val="b"/>
        <c:numFmt formatCode="ge" sourceLinked="1"/>
        <c:majorTickMark val="none"/>
        <c:minorTickMark val="none"/>
        <c:tickLblPos val="none"/>
        <c:crossAx val="91216128"/>
        <c:crosses val="autoZero"/>
        <c:auto val="1"/>
        <c:lblOffset val="100"/>
        <c:baseTimeUnit val="years"/>
      </c:dateAx>
      <c:valAx>
        <c:axId val="91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46976"/>
        <c:axId val="912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46976"/>
        <c:axId val="91248896"/>
      </c:lineChart>
      <c:dateAx>
        <c:axId val="91246976"/>
        <c:scaling>
          <c:orientation val="minMax"/>
        </c:scaling>
        <c:delete val="1"/>
        <c:axPos val="b"/>
        <c:numFmt formatCode="ge" sourceLinked="1"/>
        <c:majorTickMark val="none"/>
        <c:minorTickMark val="none"/>
        <c:tickLblPos val="none"/>
        <c:crossAx val="91248896"/>
        <c:crosses val="autoZero"/>
        <c:auto val="1"/>
        <c:lblOffset val="100"/>
        <c:baseTimeUnit val="years"/>
      </c:dateAx>
      <c:valAx>
        <c:axId val="91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93184"/>
        <c:axId val="912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93184"/>
        <c:axId val="91295104"/>
      </c:lineChart>
      <c:dateAx>
        <c:axId val="91293184"/>
        <c:scaling>
          <c:orientation val="minMax"/>
        </c:scaling>
        <c:delete val="1"/>
        <c:axPos val="b"/>
        <c:numFmt formatCode="ge" sourceLinked="1"/>
        <c:majorTickMark val="none"/>
        <c:minorTickMark val="none"/>
        <c:tickLblPos val="none"/>
        <c:crossAx val="91295104"/>
        <c:crosses val="autoZero"/>
        <c:auto val="1"/>
        <c:lblOffset val="100"/>
        <c:baseTimeUnit val="years"/>
      </c:dateAx>
      <c:valAx>
        <c:axId val="912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1721.01</c:v>
                </c:pt>
                <c:pt idx="1">
                  <c:v>2280.12</c:v>
                </c:pt>
                <c:pt idx="2">
                  <c:v>1517.99</c:v>
                </c:pt>
                <c:pt idx="3">
                  <c:v>1280.42</c:v>
                </c:pt>
                <c:pt idx="4">
                  <c:v>1249.21</c:v>
                </c:pt>
              </c:numCache>
            </c:numRef>
          </c:val>
        </c:ser>
        <c:dLbls>
          <c:showLegendKey val="0"/>
          <c:showVal val="0"/>
          <c:showCatName val="0"/>
          <c:showSerName val="0"/>
          <c:showPercent val="0"/>
          <c:showBubbleSize val="0"/>
        </c:dLbls>
        <c:gapWidth val="150"/>
        <c:axId val="91325568"/>
        <c:axId val="91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91325568"/>
        <c:axId val="91327488"/>
      </c:lineChart>
      <c:dateAx>
        <c:axId val="91325568"/>
        <c:scaling>
          <c:orientation val="minMax"/>
        </c:scaling>
        <c:delete val="1"/>
        <c:axPos val="b"/>
        <c:numFmt formatCode="ge" sourceLinked="1"/>
        <c:majorTickMark val="none"/>
        <c:minorTickMark val="none"/>
        <c:tickLblPos val="none"/>
        <c:crossAx val="91327488"/>
        <c:crosses val="autoZero"/>
        <c:auto val="1"/>
        <c:lblOffset val="100"/>
        <c:baseTimeUnit val="years"/>
      </c:dateAx>
      <c:valAx>
        <c:axId val="91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88.53</c:v>
                </c:pt>
                <c:pt idx="1">
                  <c:v>68.02</c:v>
                </c:pt>
                <c:pt idx="2">
                  <c:v>95.65</c:v>
                </c:pt>
                <c:pt idx="3">
                  <c:v>97</c:v>
                </c:pt>
                <c:pt idx="4">
                  <c:v>100.39</c:v>
                </c:pt>
              </c:numCache>
            </c:numRef>
          </c:val>
        </c:ser>
        <c:dLbls>
          <c:showLegendKey val="0"/>
          <c:showVal val="0"/>
          <c:showCatName val="0"/>
          <c:showSerName val="0"/>
          <c:showPercent val="0"/>
          <c:showBubbleSize val="0"/>
        </c:dLbls>
        <c:gapWidth val="150"/>
        <c:axId val="91352064"/>
        <c:axId val="927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91352064"/>
        <c:axId val="92750976"/>
      </c:lineChart>
      <c:dateAx>
        <c:axId val="91352064"/>
        <c:scaling>
          <c:orientation val="minMax"/>
        </c:scaling>
        <c:delete val="1"/>
        <c:axPos val="b"/>
        <c:numFmt formatCode="ge" sourceLinked="1"/>
        <c:majorTickMark val="none"/>
        <c:minorTickMark val="none"/>
        <c:tickLblPos val="none"/>
        <c:crossAx val="92750976"/>
        <c:crosses val="autoZero"/>
        <c:auto val="1"/>
        <c:lblOffset val="100"/>
        <c:baseTimeUnit val="years"/>
      </c:dateAx>
      <c:valAx>
        <c:axId val="927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158.57</c:v>
                </c:pt>
                <c:pt idx="1">
                  <c:v>205.47</c:v>
                </c:pt>
                <c:pt idx="2">
                  <c:v>149.93</c:v>
                </c:pt>
                <c:pt idx="3">
                  <c:v>150.01</c:v>
                </c:pt>
                <c:pt idx="4">
                  <c:v>150.08000000000001</c:v>
                </c:pt>
              </c:numCache>
            </c:numRef>
          </c:val>
        </c:ser>
        <c:dLbls>
          <c:showLegendKey val="0"/>
          <c:showVal val="0"/>
          <c:showCatName val="0"/>
          <c:showSerName val="0"/>
          <c:showPercent val="0"/>
          <c:showBubbleSize val="0"/>
        </c:dLbls>
        <c:gapWidth val="150"/>
        <c:axId val="92784896"/>
        <c:axId val="927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92784896"/>
        <c:axId val="92787072"/>
      </c:lineChart>
      <c:dateAx>
        <c:axId val="92784896"/>
        <c:scaling>
          <c:orientation val="minMax"/>
        </c:scaling>
        <c:delete val="1"/>
        <c:axPos val="b"/>
        <c:numFmt formatCode="ge" sourceLinked="1"/>
        <c:majorTickMark val="none"/>
        <c:minorTickMark val="none"/>
        <c:tickLblPos val="none"/>
        <c:crossAx val="92787072"/>
        <c:crosses val="autoZero"/>
        <c:auto val="1"/>
        <c:lblOffset val="100"/>
        <c:baseTimeUnit val="years"/>
      </c:dateAx>
      <c:valAx>
        <c:axId val="927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丸亀市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113481</v>
      </c>
      <c r="AM8" s="47"/>
      <c r="AN8" s="47"/>
      <c r="AO8" s="47"/>
      <c r="AP8" s="47"/>
      <c r="AQ8" s="47"/>
      <c r="AR8" s="47"/>
      <c r="AS8" s="47"/>
      <c r="AT8" s="43">
        <f>データ!S6</f>
        <v>111.78</v>
      </c>
      <c r="AU8" s="43"/>
      <c r="AV8" s="43"/>
      <c r="AW8" s="43"/>
      <c r="AX8" s="43"/>
      <c r="AY8" s="43"/>
      <c r="AZ8" s="43"/>
      <c r="BA8" s="43"/>
      <c r="BB8" s="43">
        <f>データ!T6</f>
        <v>1015.22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3.28</v>
      </c>
      <c r="Q10" s="43"/>
      <c r="R10" s="43"/>
      <c r="S10" s="43"/>
      <c r="T10" s="43"/>
      <c r="U10" s="43"/>
      <c r="V10" s="43"/>
      <c r="W10" s="43">
        <f>データ!P6</f>
        <v>90.91</v>
      </c>
      <c r="X10" s="43"/>
      <c r="Y10" s="43"/>
      <c r="Z10" s="43"/>
      <c r="AA10" s="43"/>
      <c r="AB10" s="43"/>
      <c r="AC10" s="43"/>
      <c r="AD10" s="47">
        <f>データ!Q6</f>
        <v>2365</v>
      </c>
      <c r="AE10" s="47"/>
      <c r="AF10" s="47"/>
      <c r="AG10" s="47"/>
      <c r="AH10" s="47"/>
      <c r="AI10" s="47"/>
      <c r="AJ10" s="47"/>
      <c r="AK10" s="2"/>
      <c r="AL10" s="47">
        <f>データ!U6</f>
        <v>3714</v>
      </c>
      <c r="AM10" s="47"/>
      <c r="AN10" s="47"/>
      <c r="AO10" s="47"/>
      <c r="AP10" s="47"/>
      <c r="AQ10" s="47"/>
      <c r="AR10" s="47"/>
      <c r="AS10" s="47"/>
      <c r="AT10" s="43">
        <f>データ!V6</f>
        <v>1.31</v>
      </c>
      <c r="AU10" s="43"/>
      <c r="AV10" s="43"/>
      <c r="AW10" s="43"/>
      <c r="AX10" s="43"/>
      <c r="AY10" s="43"/>
      <c r="AZ10" s="43"/>
      <c r="BA10" s="43"/>
      <c r="BB10" s="43">
        <f>データ!W6</f>
        <v>2835.11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372021</v>
      </c>
      <c r="D6" s="31">
        <f t="shared" si="3"/>
        <v>47</v>
      </c>
      <c r="E6" s="31">
        <f t="shared" si="3"/>
        <v>17</v>
      </c>
      <c r="F6" s="31">
        <f t="shared" si="3"/>
        <v>4</v>
      </c>
      <c r="G6" s="31">
        <f t="shared" si="3"/>
        <v>0</v>
      </c>
      <c r="H6" s="31" t="str">
        <f t="shared" si="3"/>
        <v>香川県　丸亀市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3.28</v>
      </c>
      <c r="P6" s="32">
        <f t="shared" si="3"/>
        <v>90.91</v>
      </c>
      <c r="Q6" s="32">
        <f t="shared" si="3"/>
        <v>2365</v>
      </c>
      <c r="R6" s="32">
        <f t="shared" si="3"/>
        <v>113481</v>
      </c>
      <c r="S6" s="32">
        <f t="shared" si="3"/>
        <v>111.78</v>
      </c>
      <c r="T6" s="32">
        <f t="shared" si="3"/>
        <v>1015.22</v>
      </c>
      <c r="U6" s="32">
        <f t="shared" si="3"/>
        <v>3714</v>
      </c>
      <c r="V6" s="32">
        <f t="shared" si="3"/>
        <v>1.31</v>
      </c>
      <c r="W6" s="32">
        <f t="shared" si="3"/>
        <v>2835.11</v>
      </c>
      <c r="X6" s="33">
        <f>IF(X7="",NA(),X7)</f>
        <v>83.82</v>
      </c>
      <c r="Y6" s="33">
        <f t="shared" ref="Y6:AG6" si="4">IF(Y7="",NA(),Y7)</f>
        <v>82.39</v>
      </c>
      <c r="Z6" s="33">
        <f t="shared" si="4"/>
        <v>84.41</v>
      </c>
      <c r="AA6" s="33">
        <f t="shared" si="4"/>
        <v>83.8</v>
      </c>
      <c r="AB6" s="33">
        <f t="shared" si="4"/>
        <v>84.37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1721.01</v>
      </c>
      <c r="BF6" s="33">
        <f t="shared" ref="BF6:BN6" si="7">IF(BF7="",NA(),BF7)</f>
        <v>2280.12</v>
      </c>
      <c r="BG6" s="33">
        <f t="shared" si="7"/>
        <v>1517.99</v>
      </c>
      <c r="BH6" s="33">
        <f t="shared" si="7"/>
        <v>1280.42</v>
      </c>
      <c r="BI6" s="33">
        <f t="shared" si="7"/>
        <v>1249.21</v>
      </c>
      <c r="BJ6" s="33">
        <f t="shared" si="7"/>
        <v>1868.17</v>
      </c>
      <c r="BK6" s="33">
        <f t="shared" si="7"/>
        <v>1835.56</v>
      </c>
      <c r="BL6" s="33">
        <f t="shared" si="7"/>
        <v>1622.51</v>
      </c>
      <c r="BM6" s="33">
        <f t="shared" si="7"/>
        <v>1569.13</v>
      </c>
      <c r="BN6" s="33">
        <f t="shared" si="7"/>
        <v>1436</v>
      </c>
      <c r="BO6" s="32" t="str">
        <f>IF(BO7="","",IF(BO7="-","【-】","【"&amp;SUBSTITUTE(TEXT(BO7,"#,##0.00"),"-","△")&amp;"】"))</f>
        <v>【1,479.31】</v>
      </c>
      <c r="BP6" s="33">
        <f>IF(BP7="",NA(),BP7)</f>
        <v>88.53</v>
      </c>
      <c r="BQ6" s="33">
        <f t="shared" ref="BQ6:BY6" si="8">IF(BQ7="",NA(),BQ7)</f>
        <v>68.02</v>
      </c>
      <c r="BR6" s="33">
        <f t="shared" si="8"/>
        <v>95.65</v>
      </c>
      <c r="BS6" s="33">
        <f t="shared" si="8"/>
        <v>97</v>
      </c>
      <c r="BT6" s="33">
        <f t="shared" si="8"/>
        <v>100.39</v>
      </c>
      <c r="BU6" s="33">
        <f t="shared" si="8"/>
        <v>55.15</v>
      </c>
      <c r="BV6" s="33">
        <f t="shared" si="8"/>
        <v>52.89</v>
      </c>
      <c r="BW6" s="33">
        <f t="shared" si="8"/>
        <v>62.83</v>
      </c>
      <c r="BX6" s="33">
        <f t="shared" si="8"/>
        <v>64.63</v>
      </c>
      <c r="BY6" s="33">
        <f t="shared" si="8"/>
        <v>66.56</v>
      </c>
      <c r="BZ6" s="32" t="str">
        <f>IF(BZ7="","",IF(BZ7="-","【-】","【"&amp;SUBSTITUTE(TEXT(BZ7,"#,##0.00"),"-","△")&amp;"】"))</f>
        <v>【63.50】</v>
      </c>
      <c r="CA6" s="33">
        <f>IF(CA7="",NA(),CA7)</f>
        <v>158.57</v>
      </c>
      <c r="CB6" s="33">
        <f t="shared" ref="CB6:CJ6" si="9">IF(CB7="",NA(),CB7)</f>
        <v>205.47</v>
      </c>
      <c r="CC6" s="33">
        <f t="shared" si="9"/>
        <v>149.93</v>
      </c>
      <c r="CD6" s="33">
        <f t="shared" si="9"/>
        <v>150.01</v>
      </c>
      <c r="CE6" s="33">
        <f t="shared" si="9"/>
        <v>150.08000000000001</v>
      </c>
      <c r="CF6" s="33">
        <f t="shared" si="9"/>
        <v>283.05</v>
      </c>
      <c r="CG6" s="33">
        <f t="shared" si="9"/>
        <v>300.52</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79.72</v>
      </c>
      <c r="CX6" s="33">
        <f t="shared" ref="CX6:DF6" si="11">IF(CX7="",NA(),CX7)</f>
        <v>85.11</v>
      </c>
      <c r="CY6" s="33">
        <f t="shared" si="11"/>
        <v>86.93</v>
      </c>
      <c r="CZ6" s="33">
        <f t="shared" si="11"/>
        <v>88.16</v>
      </c>
      <c r="DA6" s="33">
        <f t="shared" si="11"/>
        <v>87.53</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372021</v>
      </c>
      <c r="D7" s="35">
        <v>47</v>
      </c>
      <c r="E7" s="35">
        <v>17</v>
      </c>
      <c r="F7" s="35">
        <v>4</v>
      </c>
      <c r="G7" s="35">
        <v>0</v>
      </c>
      <c r="H7" s="35" t="s">
        <v>96</v>
      </c>
      <c r="I7" s="35" t="s">
        <v>97</v>
      </c>
      <c r="J7" s="35" t="s">
        <v>98</v>
      </c>
      <c r="K7" s="35" t="s">
        <v>99</v>
      </c>
      <c r="L7" s="35" t="s">
        <v>100</v>
      </c>
      <c r="M7" s="36" t="s">
        <v>101</v>
      </c>
      <c r="N7" s="36" t="s">
        <v>102</v>
      </c>
      <c r="O7" s="36">
        <v>3.28</v>
      </c>
      <c r="P7" s="36">
        <v>90.91</v>
      </c>
      <c r="Q7" s="36">
        <v>2365</v>
      </c>
      <c r="R7" s="36">
        <v>113481</v>
      </c>
      <c r="S7" s="36">
        <v>111.78</v>
      </c>
      <c r="T7" s="36">
        <v>1015.22</v>
      </c>
      <c r="U7" s="36">
        <v>3714</v>
      </c>
      <c r="V7" s="36">
        <v>1.31</v>
      </c>
      <c r="W7" s="36">
        <v>2835.11</v>
      </c>
      <c r="X7" s="36">
        <v>83.82</v>
      </c>
      <c r="Y7" s="36">
        <v>82.39</v>
      </c>
      <c r="Z7" s="36">
        <v>84.41</v>
      </c>
      <c r="AA7" s="36">
        <v>83.8</v>
      </c>
      <c r="AB7" s="36">
        <v>84.37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1721.01</v>
      </c>
      <c r="BF7" s="36">
        <v>2280.12</v>
      </c>
      <c r="BG7" s="36">
        <v>1517.99</v>
      </c>
      <c r="BH7" s="36">
        <v>1280.42</v>
      </c>
      <c r="BI7" s="36">
        <v>1249.21</v>
      </c>
      <c r="BJ7" s="36">
        <v>1868.17</v>
      </c>
      <c r="BK7" s="36">
        <v>1835.56</v>
      </c>
      <c r="BL7" s="36">
        <v>1622.51</v>
      </c>
      <c r="BM7" s="36">
        <v>1569.13</v>
      </c>
      <c r="BN7" s="36">
        <v>1436</v>
      </c>
      <c r="BO7" s="36">
        <v>1479.31</v>
      </c>
      <c r="BP7" s="36">
        <v>88.53</v>
      </c>
      <c r="BQ7" s="36">
        <v>68.02</v>
      </c>
      <c r="BR7" s="36">
        <v>95.65</v>
      </c>
      <c r="BS7" s="36">
        <v>97</v>
      </c>
      <c r="BT7" s="36">
        <v>100.39</v>
      </c>
      <c r="BU7" s="36">
        <v>55.15</v>
      </c>
      <c r="BV7" s="36">
        <v>52.89</v>
      </c>
      <c r="BW7" s="36">
        <v>62.83</v>
      </c>
      <c r="BX7" s="36">
        <v>64.63</v>
      </c>
      <c r="BY7" s="36">
        <v>66.56</v>
      </c>
      <c r="BZ7" s="36">
        <v>63.5</v>
      </c>
      <c r="CA7" s="36">
        <v>158.57</v>
      </c>
      <c r="CB7" s="36">
        <v>205.47</v>
      </c>
      <c r="CC7" s="36">
        <v>149.93</v>
      </c>
      <c r="CD7" s="36">
        <v>150.01</v>
      </c>
      <c r="CE7" s="36">
        <v>150.08000000000001</v>
      </c>
      <c r="CF7" s="36">
        <v>283.05</v>
      </c>
      <c r="CG7" s="36">
        <v>300.52</v>
      </c>
      <c r="CH7" s="36">
        <v>250.43</v>
      </c>
      <c r="CI7" s="36">
        <v>245.75</v>
      </c>
      <c r="CJ7" s="36">
        <v>244.29</v>
      </c>
      <c r="CK7" s="36">
        <v>253.12</v>
      </c>
      <c r="CL7" s="36" t="s">
        <v>101</v>
      </c>
      <c r="CM7" s="36" t="s">
        <v>101</v>
      </c>
      <c r="CN7" s="36" t="s">
        <v>101</v>
      </c>
      <c r="CO7" s="36" t="s">
        <v>101</v>
      </c>
      <c r="CP7" s="36" t="s">
        <v>101</v>
      </c>
      <c r="CQ7" s="36">
        <v>36.18</v>
      </c>
      <c r="CR7" s="36">
        <v>36.799999999999997</v>
      </c>
      <c r="CS7" s="36">
        <v>42.31</v>
      </c>
      <c r="CT7" s="36">
        <v>43.65</v>
      </c>
      <c r="CU7" s="36">
        <v>43.58</v>
      </c>
      <c r="CV7" s="36">
        <v>41.06</v>
      </c>
      <c r="CW7" s="36">
        <v>79.72</v>
      </c>
      <c r="CX7" s="36">
        <v>85.11</v>
      </c>
      <c r="CY7" s="36">
        <v>86.93</v>
      </c>
      <c r="CZ7" s="36">
        <v>88.16</v>
      </c>
      <c r="DA7" s="36">
        <v>87.53</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2016-02-19T02:36:52Z</cp:lastPrinted>
  <dcterms:created xsi:type="dcterms:W3CDTF">2016-02-03T09:06:45Z</dcterms:created>
  <dcterms:modified xsi:type="dcterms:W3CDTF">2016-02-19T02:36:57Z</dcterms:modified>
</cp:coreProperties>
</file>