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B10" i="4" s="1"/>
  <c r="L6" i="5"/>
  <c r="W8" i="4" s="1"/>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I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<sst xmlns="http://schemas.openxmlformats.org/spreadsheetml/2006/main" count="221" uniqueCount="111">
  <si>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</si>
  <si>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</si>
  <si>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</si>
  <si>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</si>
  <si>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</si>
  <si>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</si>
  <si>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</si>
  <si>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</si>
  <si>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</si>
  <si>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</si>
  <si>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</si>
  <si>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</si>
  <si>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</si>
  <si>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</si>
  <si>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</si>
  <si>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</si>
  <si>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</si>
  <si>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</si>
  <si>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</si>
  <si>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</si>
  <si>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</si>
  <si>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</si>
  <si>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</si>
  <si>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</si>
  <si>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</si>
  <si>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</si>
  <si>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</si>
  <si>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</si>
  <si>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</si>
  <si>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</si>
  <si>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</si>
  <si>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</si>
  <si>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</si>
  <si>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</si>
  <si>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</si>
  <si>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</si>
  <si>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</si>
  <si>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</si>
  <si>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</si>
  <si>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</si>
  <si>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</si>
  <si>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</si>
  <si>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</si>
  <si>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</si>
  <si>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</si>
  <si>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</si>
  <si>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</si>
  <si>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</si>
  <si>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</si>
  <si>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</si>
  <si>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</si>
  <si>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</si>
  <si>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</si>
  <si>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</si>
  <si>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</si>
  <si>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</si>
  <si>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</si>
  <si>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</si>
  <si>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</si>
  <si>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</si>
  <si>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</si>
  <si>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</si>
  <si>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</si>
  <si>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</si>
  <si>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</si>
  <si>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</si>
  <si>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</si>
  <si>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</si>
  <si>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</si>
  <si>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</si>
  <si>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</si>
  <si>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</si>
  <si>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</si>
  <si>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</si>
  <si>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</si>
  <si>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</si>
  <si>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</si>
  <si>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</si>
  <si>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</si>
  <si>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</si>
  <si>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</si>
  <si>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</si>
  <si>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</si>
  <si>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</si>
  <si>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</si>
  <si>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</si>
  <si>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</si>
  <si>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</si>
  <si>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</si>
  <si>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</si>
  <si>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</si>
  <si>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</si>
  <si>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</si>
  <si>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</si>
  <si>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</si>
  <si>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</si>
  <si>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香川県　丸亀市</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</si>
  <si>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</si>
  <si>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</si>
  <si>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</si>
  <si>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</si>
  <si>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</si>
  <si>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</si>
  <si>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</si>
  <si>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</si>
  <si>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</si>
  <si>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</si>
  <si>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</si>
  <si>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農業集落排水事業は既に完了しており、企業債の償還は順調に減少しているが、事業実施区域内の人口減少等から使用料の増収は見込めない。
　このことから、設備の長寿命化工事の財源確保のため、国の補助制度を活用した、適正化計画の作成、計画的な事業実施により、経営への負担軽減を図り、持続可能な事業運営に努める。</t>
    <rPh sb="1" eb="3">
      <t>ノウギョウ</t>
    </rPh>
    <rPh sb="3" eb="5">
      <t>シュウラク</t>
    </rPh>
    <rPh sb="5" eb="7">
      <t>ハイスイ</t>
    </rPh>
    <rPh sb="7" eb="9">
      <t>ジギョウ</t>
    </rPh>
    <rPh sb="10" eb="11">
      <t>スデ</t>
    </rPh>
    <rPh sb="12" eb="14">
      <t>カンリョウ</t>
    </rPh>
    <rPh sb="19" eb="21">
      <t>キギョウ</t>
    </rPh>
    <rPh sb="23" eb="25">
      <t>ショウカン</t>
    </rPh>
    <rPh sb="26" eb="28">
      <t>ジュンチョウ</t>
    </rPh>
    <rPh sb="29" eb="31">
      <t>ゲンショウ</t>
    </rPh>
    <rPh sb="52" eb="54">
      <t>シヨウ</t>
    </rPh>
    <rPh sb="54" eb="55">
      <t>リョウ</t>
    </rPh>
    <rPh sb="74" eb="76">
      <t>セツビ</t>
    </rPh>
    <rPh sb="77" eb="78">
      <t>チョウ</t>
    </rPh>
    <rPh sb="78" eb="81">
      <t>ジュミョウカ</t>
    </rPh>
    <rPh sb="81" eb="83">
      <t>コウジ</t>
    </rPh>
    <rPh sb="84" eb="86">
      <t>ザイゲン</t>
    </rPh>
    <rPh sb="86" eb="88">
      <t>カクホ</t>
    </rPh>
    <rPh sb="92" eb="93">
      <t>クニ</t>
    </rPh>
    <rPh sb="94" eb="96">
      <t>ホジョ</t>
    </rPh>
    <rPh sb="96" eb="98">
      <t>セイド</t>
    </rPh>
    <rPh sb="99" eb="101">
      <t>カツヨウ</t>
    </rPh>
    <rPh sb="104" eb="107">
      <t>テキセイカ</t>
    </rPh>
    <rPh sb="107" eb="109">
      <t>ケイカク</t>
    </rPh>
    <rPh sb="110" eb="112">
      <t>サクセイ</t>
    </rPh>
    <rPh sb="125" eb="127">
      <t>ケイエイ</t>
    </rPh>
    <rPh sb="129" eb="131">
      <t>フタン</t>
    </rPh>
    <rPh sb="131" eb="133">
      <t>ケイゲン</t>
    </rPh>
    <rPh sb="134" eb="135">
      <t>ハカ</t>
    </rPh>
    <rPh sb="137" eb="139">
      <t>ジゾク</t>
    </rPh>
    <rPh sb="139" eb="141">
      <t>カノウ</t>
    </rPh>
    <rPh sb="142" eb="144">
      <t>ジギョウ</t>
    </rPh>
    <rPh sb="144" eb="146">
      <t>ウンエイ</t>
    </rPh>
    <rPh sb="147" eb="148">
      <t>ツト</t>
    </rPh>
    <phoneticPr fontId="4"/>
  </si>
  <si>
    <r>
      <t>①収益的収支比率は、80％台と低く、</t>
    </r>
    <r>
      <rPr>
        <sz val="11"/>
        <rFont val="ＭＳ ゴシック"/>
        <family val="3"/>
        <charset val="128"/>
      </rPr>
      <t>維持管理費などの費用が増加していることから年々赤字が拡大している。</t>
    </r>
    <r>
      <rPr>
        <sz val="11"/>
        <color theme="1"/>
        <rFont val="ＭＳ ゴシック"/>
        <family val="3"/>
        <charset val="128"/>
      </rPr>
      <t xml:space="preserve">
④企業債残高対事業規模比率は、事業が既に完了しており、企業債償還のピークが過ぎているため減少している。
⑤経費回収率は、60％台で類似団体平均値より良好な値ではあるが、汚水処理費用が使用料で賄えていない状態が続いている。
⑥汚水処理原価は、類似団体平均値と比べ、効率的な処理が行われているが</t>
    </r>
    <r>
      <rPr>
        <sz val="11"/>
        <rFont val="ＭＳ ゴシック"/>
        <family val="3"/>
        <charset val="128"/>
      </rPr>
      <t>、有収水量の伸びに対し、汚水処理経費の増加が上回っているため、増加傾向にある。</t>
    </r>
    <r>
      <rPr>
        <sz val="11"/>
        <color theme="1"/>
        <rFont val="ＭＳ ゴシック"/>
        <family val="3"/>
        <charset val="128"/>
      </rPr>
      <t xml:space="preserve">
⑦施設利用率は、類似団体の平均値とほぼ同等の水準である。
⑧水洗化率は、年々向上しているが、引き続き水洗化活動を推進する。
 この事業は、既に完了しているが、処理区域内の人口減少が進んでおり、使用料の増収は見込めないことから、引き続き継続した水洗化活動や維持管理費の抑制に努めることが必要である。
</t>
    </r>
    <rPh sb="1" eb="4">
      <t>シュウエキテキ</t>
    </rPh>
    <rPh sb="4" eb="6">
      <t>シュウシ</t>
    </rPh>
    <rPh sb="6" eb="8">
      <t>ヒリツ</t>
    </rPh>
    <rPh sb="13" eb="14">
      <t>ダイ</t>
    </rPh>
    <rPh sb="15" eb="16">
      <t>ヒク</t>
    </rPh>
    <rPh sb="53" eb="55">
      <t>キギョウ</t>
    </rPh>
    <rPh sb="55" eb="56">
      <t>サイ</t>
    </rPh>
    <rPh sb="56" eb="58">
      <t>ザンダカ</t>
    </rPh>
    <rPh sb="58" eb="59">
      <t>タイ</t>
    </rPh>
    <rPh sb="59" eb="61">
      <t>ジギョウ</t>
    </rPh>
    <rPh sb="61" eb="63">
      <t>キボ</t>
    </rPh>
    <rPh sb="63" eb="65">
      <t>ヒリツ</t>
    </rPh>
    <rPh sb="67" eb="69">
      <t>ジギョウ</t>
    </rPh>
    <rPh sb="70" eb="71">
      <t>スデ</t>
    </rPh>
    <rPh sb="72" eb="74">
      <t>カンリョウ</t>
    </rPh>
    <rPh sb="79" eb="81">
      <t>キギョウ</t>
    </rPh>
    <rPh sb="82" eb="84">
      <t>ショウカン</t>
    </rPh>
    <rPh sb="89" eb="90">
      <t>ス</t>
    </rPh>
    <rPh sb="96" eb="98">
      <t>ゲンショウ</t>
    </rPh>
    <rPh sb="126" eb="128">
      <t>リョウコウ</t>
    </rPh>
    <rPh sb="129" eb="130">
      <t>アタイ</t>
    </rPh>
    <rPh sb="136" eb="138">
      <t>オスイ</t>
    </rPh>
    <rPh sb="156" eb="157">
      <t>ツヅ</t>
    </rPh>
    <rPh sb="164" eb="166">
      <t>オスイ</t>
    </rPh>
    <rPh sb="166" eb="168">
      <t>ショリ</t>
    </rPh>
    <rPh sb="168" eb="170">
      <t>ゲンカ</t>
    </rPh>
    <rPh sb="198" eb="199">
      <t>ユウ</t>
    </rPh>
    <rPh sb="199" eb="200">
      <t>シュウ</t>
    </rPh>
    <rPh sb="200" eb="202">
      <t>スイリョウ</t>
    </rPh>
    <rPh sb="203" eb="204">
      <t>ノ</t>
    </rPh>
    <rPh sb="206" eb="207">
      <t>タイ</t>
    </rPh>
    <rPh sb="209" eb="211">
      <t>オスイ</t>
    </rPh>
    <rPh sb="211" eb="213">
      <t>ショリ</t>
    </rPh>
    <rPh sb="213" eb="215">
      <t>ケイヒ</t>
    </rPh>
    <rPh sb="216" eb="218">
      <t>ゾウカ</t>
    </rPh>
    <rPh sb="219" eb="221">
      <t>ウワマワ</t>
    </rPh>
    <rPh sb="245" eb="247">
      <t>ルイジ</t>
    </rPh>
    <rPh sb="247" eb="249">
      <t>ダンタイ</t>
    </rPh>
    <rPh sb="250" eb="252">
      <t>ヘイキン</t>
    </rPh>
    <rPh sb="252" eb="253">
      <t>チ</t>
    </rPh>
    <rPh sb="256" eb="258">
      <t>ドウトウ</t>
    </rPh>
    <rPh sb="259" eb="261">
      <t>スイジュン</t>
    </rPh>
    <rPh sb="267" eb="270">
      <t>スイセンカ</t>
    </rPh>
    <rPh sb="270" eb="271">
      <t>リツ</t>
    </rPh>
    <rPh sb="273" eb="275">
      <t>ネンネン</t>
    </rPh>
    <rPh sb="275" eb="277">
      <t>コウジョウ</t>
    </rPh>
    <rPh sb="287" eb="290">
      <t>スイセンカ</t>
    </rPh>
    <rPh sb="290" eb="292">
      <t>カツドウ</t>
    </rPh>
    <rPh sb="293" eb="295">
      <t>スイシン</t>
    </rPh>
    <rPh sb="303" eb="305">
      <t>ジギョウ</t>
    </rPh>
    <rPh sb="307" eb="308">
      <t>スデ</t>
    </rPh>
    <rPh sb="309" eb="311">
      <t>カンリョウ</t>
    </rPh>
    <rPh sb="317" eb="319">
      <t>ショリ</t>
    </rPh>
    <rPh sb="319" eb="322">
      <t>クイキナイ</t>
    </rPh>
    <rPh sb="323" eb="325">
      <t>ジンコウ</t>
    </rPh>
    <rPh sb="325" eb="327">
      <t>ゲンショウ</t>
    </rPh>
    <rPh sb="328" eb="329">
      <t>スス</t>
    </rPh>
    <rPh sb="334" eb="336">
      <t>シヨウ</t>
    </rPh>
    <rPh sb="336" eb="337">
      <t>リョウ</t>
    </rPh>
    <rPh sb="338" eb="340">
      <t>ゾウシュウ</t>
    </rPh>
    <rPh sb="341" eb="343">
      <t>ミコ</t>
    </rPh>
    <rPh sb="351" eb="352">
      <t>ヒ</t>
    </rPh>
    <rPh sb="353" eb="354">
      <t>ツヅ</t>
    </rPh>
    <rPh sb="355" eb="357">
      <t>ケイゾク</t>
    </rPh>
    <rPh sb="359" eb="362">
      <t>スイセンカ</t>
    </rPh>
    <rPh sb="362" eb="364">
      <t>カツドウ</t>
    </rPh>
    <rPh sb="365" eb="367">
      <t>イジ</t>
    </rPh>
    <rPh sb="367" eb="369">
      <t>カンリ</t>
    </rPh>
    <rPh sb="369" eb="370">
      <t>ヒ</t>
    </rPh>
    <rPh sb="371" eb="373">
      <t>ヨクセイ</t>
    </rPh>
    <rPh sb="374" eb="375">
      <t>ツト</t>
    </rPh>
    <rPh sb="380" eb="382">
      <t>ヒツヨウ</t>
    </rPh>
    <phoneticPr fontId="4"/>
  </si>
  <si>
    <t>③４箇所の農業集落処理施設は、供用開始してから20年未満で比較的新しいため、これまでは改築更新費用が発生していないが、今後は、設備の老朽化に伴い、長寿命化工事の実施が見込まれる。
　このことから、平成28年度から2ヵ年掛けて国の補助制度を活用した機能診断、適正化計画の策定を行い、計画的な長寿命化工事を実施する。</t>
    <rPh sb="2" eb="4">
      <t>カショ</t>
    </rPh>
    <rPh sb="5" eb="7">
      <t>ノウギョウ</t>
    </rPh>
    <rPh sb="7" eb="9">
      <t>シュウラク</t>
    </rPh>
    <rPh sb="9" eb="11">
      <t>ショリ</t>
    </rPh>
    <rPh sb="11" eb="13">
      <t>シセツ</t>
    </rPh>
    <rPh sb="15" eb="17">
      <t>キョウヨウ</t>
    </rPh>
    <rPh sb="17" eb="19">
      <t>カイシ</t>
    </rPh>
    <rPh sb="25" eb="26">
      <t>ネン</t>
    </rPh>
    <rPh sb="26" eb="28">
      <t>ミマン</t>
    </rPh>
    <rPh sb="29" eb="32">
      <t>ヒカクテキ</t>
    </rPh>
    <rPh sb="32" eb="33">
      <t>アタラ</t>
    </rPh>
    <rPh sb="43" eb="45">
      <t>カイチク</t>
    </rPh>
    <rPh sb="45" eb="47">
      <t>コウシン</t>
    </rPh>
    <rPh sb="47" eb="49">
      <t>ヒヨウ</t>
    </rPh>
    <rPh sb="50" eb="52">
      <t>ハッセイ</t>
    </rPh>
    <rPh sb="59" eb="61">
      <t>コンゴ</t>
    </rPh>
    <rPh sb="63" eb="65">
      <t>セツビ</t>
    </rPh>
    <rPh sb="70" eb="71">
      <t>トモナ</t>
    </rPh>
    <rPh sb="73" eb="74">
      <t>チョウ</t>
    </rPh>
    <rPh sb="74" eb="77">
      <t>ジュミョウカ</t>
    </rPh>
    <rPh sb="77" eb="79">
      <t>コウジ</t>
    </rPh>
    <rPh sb="80" eb="82">
      <t>ジッシ</t>
    </rPh>
    <rPh sb="98" eb="100">
      <t>ヘイセイ</t>
    </rPh>
    <rPh sb="102" eb="104">
      <t>ネンド</t>
    </rPh>
    <rPh sb="108" eb="109">
      <t>ネン</t>
    </rPh>
    <rPh sb="109" eb="110">
      <t>カ</t>
    </rPh>
    <rPh sb="112" eb="113">
      <t>クニ</t>
    </rPh>
    <rPh sb="114" eb="116">
      <t>ホジョ</t>
    </rPh>
    <rPh sb="116" eb="118">
      <t>セイド</t>
    </rPh>
    <rPh sb="119" eb="121">
      <t>カツヨウ</t>
    </rPh>
    <rPh sb="123" eb="125">
      <t>キノウ</t>
    </rPh>
    <rPh sb="125" eb="127">
      <t>シンダン</t>
    </rPh>
    <rPh sb="128" eb="131">
      <t>テキセイカ</t>
    </rPh>
    <rPh sb="131" eb="133">
      <t>ケイカク</t>
    </rPh>
    <rPh sb="134" eb="136">
      <t>サクテイ</t>
    </rPh>
    <rPh sb="137" eb="138">
      <t>オコ</t>
    </rPh>
    <rPh sb="144" eb="145">
      <t>チョウ</t>
    </rPh>
    <rPh sb="145" eb="148">
      <t>ジュミョウカ</t>
    </rPh>
    <rPh sb="148" eb="150">
      <t>コウジ</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</si>
</sst>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6296064"/>
        <c:axId val="86297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formatCode="#,##0.00;&quot;△&quot;#,##0.00">
                  <c:v>0</c:v>
                </c:pt>
                <c:pt idx="1">
                  <c:v>0.08</c:v>
                </c:pt>
                <c:pt idx="2">
                  <c:v>0.06</c:v>
                </c:pt>
                <c:pt idx="3">
                  <c:v>0.03</c:v>
                </c:pt>
                <c:pt idx="4">
                  <c:v>0.02</c:v>
                </c:pt>
              </c:numCache>
            </c:numRef>
          </c:val>
          <c:smooth val="0"/>
        </c:ser>
        <c:dLbls>
          <c:showLegendKey val="0"/>
          <c:showVal val="0"/>
          <c:showCatName val="0"/>
          <c:showSerName val="0"/>
          <c:showPercent val="0"/>
          <c:showBubbleSize val="0"/>
        </c:dLbls>
        <c:marker val="1"/>
        <c:smooth val="0"/>
        <c:axId val="86296064"/>
        <c:axId val="86297984"/>
      </c:lineChart>
      <c:dateAx>
        <c:axId val="86296064"/>
        <c:scaling>
          <c:orientation val="minMax"/>
        </c:scaling>
        <c:delete val="1"/>
        <c:axPos val="b"/>
        <c:numFmt formatCode="ge" sourceLinked="1"/>
        <c:majorTickMark val="none"/>
        <c:minorTickMark val="none"/>
        <c:tickLblPos val="none"/>
        <c:crossAx val="86297984"/>
        <c:crosses val="autoZero"/>
        <c:auto val="1"/>
        <c:lblOffset val="100"/>
        <c:baseTimeUnit val="years"/>
      </c:dateAx>
      <c:valAx>
        <c:axId val="86297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296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55" l="0.70000000000000062" r="0.70000000000000062" t="0.75000000000001155"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52.5</c:v>
                </c:pt>
                <c:pt idx="1">
                  <c:v>57.49</c:v>
                </c:pt>
                <c:pt idx="2">
                  <c:v>55.46</c:v>
                </c:pt>
                <c:pt idx="3">
                  <c:v>57.1</c:v>
                </c:pt>
                <c:pt idx="4">
                  <c:v>57.18</c:v>
                </c:pt>
              </c:numCache>
            </c:numRef>
          </c:val>
        </c:ser>
        <c:dLbls>
          <c:showLegendKey val="0"/>
          <c:showVal val="0"/>
          <c:showCatName val="0"/>
          <c:showSerName val="0"/>
          <c:showPercent val="0"/>
          <c:showBubbleSize val="0"/>
        </c:dLbls>
        <c:gapWidth val="150"/>
        <c:axId val="88349312"/>
        <c:axId val="88371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44.65</c:v>
                </c:pt>
                <c:pt idx="1">
                  <c:v>46.85</c:v>
                </c:pt>
                <c:pt idx="2">
                  <c:v>46.06</c:v>
                </c:pt>
                <c:pt idx="3">
                  <c:v>53.78</c:v>
                </c:pt>
                <c:pt idx="4">
                  <c:v>53.24</c:v>
                </c:pt>
              </c:numCache>
            </c:numRef>
          </c:val>
          <c:smooth val="0"/>
        </c:ser>
        <c:dLbls>
          <c:showLegendKey val="0"/>
          <c:showVal val="0"/>
          <c:showCatName val="0"/>
          <c:showSerName val="0"/>
          <c:showPercent val="0"/>
          <c:showBubbleSize val="0"/>
        </c:dLbls>
        <c:marker val="1"/>
        <c:smooth val="0"/>
        <c:axId val="88349312"/>
        <c:axId val="88371968"/>
      </c:lineChart>
      <c:dateAx>
        <c:axId val="88349312"/>
        <c:scaling>
          <c:orientation val="minMax"/>
        </c:scaling>
        <c:delete val="1"/>
        <c:axPos val="b"/>
        <c:numFmt formatCode="ge" sourceLinked="1"/>
        <c:majorTickMark val="none"/>
        <c:minorTickMark val="none"/>
        <c:tickLblPos val="none"/>
        <c:crossAx val="88371968"/>
        <c:crosses val="autoZero"/>
        <c:auto val="1"/>
        <c:lblOffset val="100"/>
        <c:baseTimeUnit val="years"/>
      </c:dateAx>
      <c:valAx>
        <c:axId val="88371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349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79.819999999999993</c:v>
                </c:pt>
                <c:pt idx="1">
                  <c:v>86</c:v>
                </c:pt>
                <c:pt idx="2">
                  <c:v>87.19</c:v>
                </c:pt>
                <c:pt idx="3">
                  <c:v>88.97</c:v>
                </c:pt>
                <c:pt idx="4">
                  <c:v>89.3</c:v>
                </c:pt>
              </c:numCache>
            </c:numRef>
          </c:val>
        </c:ser>
        <c:dLbls>
          <c:showLegendKey val="0"/>
          <c:showVal val="0"/>
          <c:showCatName val="0"/>
          <c:showSerName val="0"/>
          <c:showPercent val="0"/>
          <c:showBubbleSize val="0"/>
        </c:dLbls>
        <c:gapWidth val="150"/>
        <c:axId val="88393984"/>
        <c:axId val="88396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73.599999999999994</c:v>
                </c:pt>
                <c:pt idx="1">
                  <c:v>73.78</c:v>
                </c:pt>
                <c:pt idx="2">
                  <c:v>72.989999999999995</c:v>
                </c:pt>
                <c:pt idx="3">
                  <c:v>84.06</c:v>
                </c:pt>
                <c:pt idx="4">
                  <c:v>84.07</c:v>
                </c:pt>
              </c:numCache>
            </c:numRef>
          </c:val>
          <c:smooth val="0"/>
        </c:ser>
        <c:dLbls>
          <c:showLegendKey val="0"/>
          <c:showVal val="0"/>
          <c:showCatName val="0"/>
          <c:showSerName val="0"/>
          <c:showPercent val="0"/>
          <c:showBubbleSize val="0"/>
        </c:dLbls>
        <c:marker val="1"/>
        <c:smooth val="0"/>
        <c:axId val="88393984"/>
        <c:axId val="88396160"/>
      </c:lineChart>
      <c:dateAx>
        <c:axId val="88393984"/>
        <c:scaling>
          <c:orientation val="minMax"/>
        </c:scaling>
        <c:delete val="1"/>
        <c:axPos val="b"/>
        <c:numFmt formatCode="ge" sourceLinked="1"/>
        <c:majorTickMark val="none"/>
        <c:minorTickMark val="none"/>
        <c:tickLblPos val="none"/>
        <c:crossAx val="88396160"/>
        <c:crosses val="autoZero"/>
        <c:auto val="1"/>
        <c:lblOffset val="100"/>
        <c:baseTimeUnit val="years"/>
      </c:dateAx>
      <c:valAx>
        <c:axId val="88396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393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370168884887795"/>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88.91</c:v>
                </c:pt>
                <c:pt idx="1">
                  <c:v>94.81</c:v>
                </c:pt>
                <c:pt idx="2">
                  <c:v>88.92</c:v>
                </c:pt>
                <c:pt idx="3">
                  <c:v>87.35</c:v>
                </c:pt>
                <c:pt idx="4">
                  <c:v>86.58</c:v>
                </c:pt>
              </c:numCache>
            </c:numRef>
          </c:val>
        </c:ser>
        <c:dLbls>
          <c:showLegendKey val="0"/>
          <c:showVal val="0"/>
          <c:showCatName val="0"/>
          <c:showSerName val="0"/>
          <c:showPercent val="0"/>
          <c:showBubbleSize val="0"/>
        </c:dLbls>
        <c:gapWidth val="150"/>
        <c:axId val="87917696"/>
        <c:axId val="87919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7917696"/>
        <c:axId val="87919616"/>
      </c:lineChart>
      <c:dateAx>
        <c:axId val="87917696"/>
        <c:scaling>
          <c:orientation val="minMax"/>
        </c:scaling>
        <c:delete val="1"/>
        <c:axPos val="b"/>
        <c:numFmt formatCode="ge" sourceLinked="1"/>
        <c:majorTickMark val="none"/>
        <c:minorTickMark val="none"/>
        <c:tickLblPos val="none"/>
        <c:crossAx val="87919616"/>
        <c:crosses val="autoZero"/>
        <c:auto val="1"/>
        <c:lblOffset val="100"/>
        <c:baseTimeUnit val="years"/>
      </c:dateAx>
      <c:valAx>
        <c:axId val="87919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917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8015616"/>
        <c:axId val="88017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8015616"/>
        <c:axId val="88017536"/>
      </c:lineChart>
      <c:dateAx>
        <c:axId val="88015616"/>
        <c:scaling>
          <c:orientation val="minMax"/>
        </c:scaling>
        <c:delete val="1"/>
        <c:axPos val="b"/>
        <c:numFmt formatCode="ge" sourceLinked="1"/>
        <c:majorTickMark val="none"/>
        <c:minorTickMark val="none"/>
        <c:tickLblPos val="none"/>
        <c:crossAx val="88017536"/>
        <c:crosses val="autoZero"/>
        <c:auto val="1"/>
        <c:lblOffset val="100"/>
        <c:baseTimeUnit val="years"/>
      </c:dateAx>
      <c:valAx>
        <c:axId val="88017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015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8068480"/>
        <c:axId val="88070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8068480"/>
        <c:axId val="88070400"/>
      </c:lineChart>
      <c:dateAx>
        <c:axId val="88068480"/>
        <c:scaling>
          <c:orientation val="minMax"/>
        </c:scaling>
        <c:delete val="1"/>
        <c:axPos val="b"/>
        <c:numFmt formatCode="ge" sourceLinked="1"/>
        <c:majorTickMark val="none"/>
        <c:minorTickMark val="none"/>
        <c:tickLblPos val="none"/>
        <c:crossAx val="88070400"/>
        <c:crosses val="autoZero"/>
        <c:auto val="1"/>
        <c:lblOffset val="100"/>
        <c:baseTimeUnit val="years"/>
      </c:dateAx>
      <c:valAx>
        <c:axId val="88070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068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8094976"/>
        <c:axId val="88101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8094976"/>
        <c:axId val="88101248"/>
      </c:lineChart>
      <c:dateAx>
        <c:axId val="88094976"/>
        <c:scaling>
          <c:orientation val="minMax"/>
        </c:scaling>
        <c:delete val="1"/>
        <c:axPos val="b"/>
        <c:numFmt formatCode="ge" sourceLinked="1"/>
        <c:majorTickMark val="none"/>
        <c:minorTickMark val="none"/>
        <c:tickLblPos val="none"/>
        <c:crossAx val="88101248"/>
        <c:crosses val="autoZero"/>
        <c:auto val="1"/>
        <c:lblOffset val="100"/>
        <c:baseTimeUnit val="years"/>
      </c:dateAx>
      <c:valAx>
        <c:axId val="88101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094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8147840"/>
        <c:axId val="88154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8147840"/>
        <c:axId val="88154112"/>
      </c:lineChart>
      <c:dateAx>
        <c:axId val="88147840"/>
        <c:scaling>
          <c:orientation val="minMax"/>
        </c:scaling>
        <c:delete val="1"/>
        <c:axPos val="b"/>
        <c:numFmt formatCode="ge" sourceLinked="1"/>
        <c:majorTickMark val="none"/>
        <c:minorTickMark val="none"/>
        <c:tickLblPos val="none"/>
        <c:crossAx val="88154112"/>
        <c:crosses val="autoZero"/>
        <c:auto val="1"/>
        <c:lblOffset val="100"/>
        <c:baseTimeUnit val="years"/>
      </c:dateAx>
      <c:valAx>
        <c:axId val="88154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147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883.21</c:v>
                </c:pt>
                <c:pt idx="1">
                  <c:v>814.24</c:v>
                </c:pt>
                <c:pt idx="2">
                  <c:v>197.69</c:v>
                </c:pt>
                <c:pt idx="3">
                  <c:v>124.44</c:v>
                </c:pt>
                <c:pt idx="4">
                  <c:v>31.99</c:v>
                </c:pt>
              </c:numCache>
            </c:numRef>
          </c:val>
        </c:ser>
        <c:dLbls>
          <c:showLegendKey val="0"/>
          <c:showVal val="0"/>
          <c:showCatName val="0"/>
          <c:showSerName val="0"/>
          <c:showPercent val="0"/>
          <c:showBubbleSize val="0"/>
        </c:dLbls>
        <c:gapWidth val="150"/>
        <c:axId val="88165760"/>
        <c:axId val="88180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1316.7</c:v>
                </c:pt>
                <c:pt idx="1">
                  <c:v>1224.75</c:v>
                </c:pt>
                <c:pt idx="2">
                  <c:v>1144.05</c:v>
                </c:pt>
                <c:pt idx="3">
                  <c:v>1126.77</c:v>
                </c:pt>
                <c:pt idx="4">
                  <c:v>1044.8</c:v>
                </c:pt>
              </c:numCache>
            </c:numRef>
          </c:val>
          <c:smooth val="0"/>
        </c:ser>
        <c:dLbls>
          <c:showLegendKey val="0"/>
          <c:showVal val="0"/>
          <c:showCatName val="0"/>
          <c:showSerName val="0"/>
          <c:showPercent val="0"/>
          <c:showBubbleSize val="0"/>
        </c:dLbls>
        <c:marker val="1"/>
        <c:smooth val="0"/>
        <c:axId val="88165760"/>
        <c:axId val="88180224"/>
      </c:lineChart>
      <c:dateAx>
        <c:axId val="88165760"/>
        <c:scaling>
          <c:orientation val="minMax"/>
        </c:scaling>
        <c:delete val="1"/>
        <c:axPos val="b"/>
        <c:numFmt formatCode="ge" sourceLinked="1"/>
        <c:majorTickMark val="none"/>
        <c:minorTickMark val="none"/>
        <c:tickLblPos val="none"/>
        <c:crossAx val="88180224"/>
        <c:crosses val="autoZero"/>
        <c:auto val="1"/>
        <c:lblOffset val="100"/>
        <c:baseTimeUnit val="years"/>
      </c:dateAx>
      <c:valAx>
        <c:axId val="88180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165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48.36</c:v>
                </c:pt>
                <c:pt idx="1">
                  <c:v>49.64</c:v>
                </c:pt>
                <c:pt idx="2">
                  <c:v>66.599999999999994</c:v>
                </c:pt>
                <c:pt idx="3">
                  <c:v>63.32</c:v>
                </c:pt>
                <c:pt idx="4">
                  <c:v>63.06</c:v>
                </c:pt>
              </c:numCache>
            </c:numRef>
          </c:val>
        </c:ser>
        <c:dLbls>
          <c:showLegendKey val="0"/>
          <c:showVal val="0"/>
          <c:showCatName val="0"/>
          <c:showSerName val="0"/>
          <c:showPercent val="0"/>
          <c:showBubbleSize val="0"/>
        </c:dLbls>
        <c:gapWidth val="150"/>
        <c:axId val="88292352"/>
        <c:axId val="88294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43.24</c:v>
                </c:pt>
                <c:pt idx="1">
                  <c:v>42.13</c:v>
                </c:pt>
                <c:pt idx="2">
                  <c:v>42.48</c:v>
                </c:pt>
                <c:pt idx="3">
                  <c:v>50.9</c:v>
                </c:pt>
                <c:pt idx="4">
                  <c:v>50.82</c:v>
                </c:pt>
              </c:numCache>
            </c:numRef>
          </c:val>
          <c:smooth val="0"/>
        </c:ser>
        <c:dLbls>
          <c:showLegendKey val="0"/>
          <c:showVal val="0"/>
          <c:showCatName val="0"/>
          <c:showSerName val="0"/>
          <c:showPercent val="0"/>
          <c:showBubbleSize val="0"/>
        </c:dLbls>
        <c:marker val="1"/>
        <c:smooth val="0"/>
        <c:axId val="88292352"/>
        <c:axId val="88294528"/>
      </c:lineChart>
      <c:dateAx>
        <c:axId val="88292352"/>
        <c:scaling>
          <c:orientation val="minMax"/>
        </c:scaling>
        <c:delete val="1"/>
        <c:axPos val="b"/>
        <c:numFmt formatCode="ge" sourceLinked="1"/>
        <c:majorTickMark val="none"/>
        <c:minorTickMark val="none"/>
        <c:tickLblPos val="none"/>
        <c:crossAx val="88294528"/>
        <c:crosses val="autoZero"/>
        <c:auto val="1"/>
        <c:lblOffset val="100"/>
        <c:baseTimeUnit val="years"/>
      </c:dateAx>
      <c:valAx>
        <c:axId val="88294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292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284.2</c:v>
                </c:pt>
                <c:pt idx="1">
                  <c:v>274.66000000000003</c:v>
                </c:pt>
                <c:pt idx="2">
                  <c:v>210.74</c:v>
                </c:pt>
                <c:pt idx="3">
                  <c:v>219.18</c:v>
                </c:pt>
                <c:pt idx="4">
                  <c:v>223.25</c:v>
                </c:pt>
              </c:numCache>
            </c:numRef>
          </c:val>
        </c:ser>
        <c:dLbls>
          <c:showLegendKey val="0"/>
          <c:showVal val="0"/>
          <c:showCatName val="0"/>
          <c:showSerName val="0"/>
          <c:showPercent val="0"/>
          <c:showBubbleSize val="0"/>
        </c:dLbls>
        <c:gapWidth val="150"/>
        <c:axId val="88325120"/>
        <c:axId val="88331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338.76</c:v>
                </c:pt>
                <c:pt idx="1">
                  <c:v>348.41</c:v>
                </c:pt>
                <c:pt idx="2">
                  <c:v>343.8</c:v>
                </c:pt>
                <c:pt idx="3">
                  <c:v>293.27</c:v>
                </c:pt>
                <c:pt idx="4">
                  <c:v>300.52</c:v>
                </c:pt>
              </c:numCache>
            </c:numRef>
          </c:val>
          <c:smooth val="0"/>
        </c:ser>
        <c:dLbls>
          <c:showLegendKey val="0"/>
          <c:showVal val="0"/>
          <c:showCatName val="0"/>
          <c:showSerName val="0"/>
          <c:showPercent val="0"/>
          <c:showBubbleSize val="0"/>
        </c:dLbls>
        <c:marker val="1"/>
        <c:smooth val="0"/>
        <c:axId val="88325120"/>
        <c:axId val="88331392"/>
      </c:lineChart>
      <c:dateAx>
        <c:axId val="88325120"/>
        <c:scaling>
          <c:orientation val="minMax"/>
        </c:scaling>
        <c:delete val="1"/>
        <c:axPos val="b"/>
        <c:numFmt formatCode="ge" sourceLinked="1"/>
        <c:majorTickMark val="none"/>
        <c:minorTickMark val="none"/>
        <c:tickLblPos val="none"/>
        <c:crossAx val="88331392"/>
        <c:crosses val="autoZero"/>
        <c:auto val="1"/>
        <c:lblOffset val="100"/>
        <c:baseTimeUnit val="years"/>
      </c:dateAx>
      <c:valAx>
        <c:axId val="88331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325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【992.47】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【83.79】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【53.32】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【295.10】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【51.49】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J13"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香川県　丸亀市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農業集落排水</v>
      </c>
      <c r="Q8" s="70"/>
      <c r="R8" s="70"/>
      <c r="S8" s="70"/>
      <c r="T8" s="70"/>
      <c r="U8" s="70"/>
      <c r="V8" s="70"/>
      <c r="W8" s="70" t="str">
        <f>データ!L6</f>
        <v>F2</v>
      </c>
      <c r="X8" s="70"/>
      <c r="Y8" s="70"/>
      <c r="Z8" s="70"/>
      <c r="AA8" s="70"/>
      <c r="AB8" s="70"/>
      <c r="AC8" s="70"/>
      <c r="AD8" s="3"/>
      <c r="AE8" s="3"/>
      <c r="AF8" s="3"/>
      <c r="AG8" s="3"/>
      <c r="AH8" s="3"/>
      <c r="AI8" s="3"/>
      <c r="AJ8" s="3"/>
      <c r="AK8" s="3"/>
      <c r="AL8" s="64">
        <f>データ!R6</f>
        <v>113481</v>
      </c>
      <c r="AM8" s="64"/>
      <c r="AN8" s="64"/>
      <c r="AO8" s="64"/>
      <c r="AP8" s="64"/>
      <c r="AQ8" s="64"/>
      <c r="AR8" s="64"/>
      <c r="AS8" s="64"/>
      <c r="AT8" s="63">
        <f>データ!S6</f>
        <v>111.78</v>
      </c>
      <c r="AU8" s="63"/>
      <c r="AV8" s="63"/>
      <c r="AW8" s="63"/>
      <c r="AX8" s="63"/>
      <c r="AY8" s="63"/>
      <c r="AZ8" s="63"/>
      <c r="BA8" s="63"/>
      <c r="BB8" s="63">
        <f>データ!T6</f>
        <v>1015.22</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2.61</v>
      </c>
      <c r="Q10" s="63"/>
      <c r="R10" s="63"/>
      <c r="S10" s="63"/>
      <c r="T10" s="63"/>
      <c r="U10" s="63"/>
      <c r="V10" s="63"/>
      <c r="W10" s="63">
        <f>データ!P6</f>
        <v>97.8</v>
      </c>
      <c r="X10" s="63"/>
      <c r="Y10" s="63"/>
      <c r="Z10" s="63"/>
      <c r="AA10" s="63"/>
      <c r="AB10" s="63"/>
      <c r="AC10" s="63"/>
      <c r="AD10" s="64">
        <f>データ!Q6</f>
        <v>2365</v>
      </c>
      <c r="AE10" s="64"/>
      <c r="AF10" s="64"/>
      <c r="AG10" s="64"/>
      <c r="AH10" s="64"/>
      <c r="AI10" s="64"/>
      <c r="AJ10" s="64"/>
      <c r="AK10" s="2"/>
      <c r="AL10" s="64">
        <f>データ!U6</f>
        <v>2963</v>
      </c>
      <c r="AM10" s="64"/>
      <c r="AN10" s="64"/>
      <c r="AO10" s="64"/>
      <c r="AP10" s="64"/>
      <c r="AQ10" s="64"/>
      <c r="AR10" s="64"/>
      <c r="AS10" s="64"/>
      <c r="AT10" s="63">
        <f>データ!V6</f>
        <v>1.22</v>
      </c>
      <c r="AU10" s="63"/>
      <c r="AV10" s="63"/>
      <c r="AW10" s="63"/>
      <c r="AX10" s="63"/>
      <c r="AY10" s="63"/>
      <c r="AZ10" s="63"/>
      <c r="BA10" s="63"/>
      <c r="BB10" s="63">
        <f>データ!W6</f>
        <v>2428.69</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109</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110</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108</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372021</v>
      </c>
      <c r="D6" s="31">
        <f t="shared" si="3"/>
        <v>47</v>
      </c>
      <c r="E6" s="31">
        <f t="shared" si="3"/>
        <v>17</v>
      </c>
      <c r="F6" s="31">
        <f t="shared" si="3"/>
        <v>5</v>
      </c>
      <c r="G6" s="31">
        <f t="shared" si="3"/>
        <v>0</v>
      </c>
      <c r="H6" s="31" t="str">
        <f t="shared" si="3"/>
        <v>香川県　丸亀市</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2.61</v>
      </c>
      <c r="P6" s="32">
        <f t="shared" si="3"/>
        <v>97.8</v>
      </c>
      <c r="Q6" s="32">
        <f t="shared" si="3"/>
        <v>2365</v>
      </c>
      <c r="R6" s="32">
        <f t="shared" si="3"/>
        <v>113481</v>
      </c>
      <c r="S6" s="32">
        <f t="shared" si="3"/>
        <v>111.78</v>
      </c>
      <c r="T6" s="32">
        <f t="shared" si="3"/>
        <v>1015.22</v>
      </c>
      <c r="U6" s="32">
        <f t="shared" si="3"/>
        <v>2963</v>
      </c>
      <c r="V6" s="32">
        <f t="shared" si="3"/>
        <v>1.22</v>
      </c>
      <c r="W6" s="32">
        <f t="shared" si="3"/>
        <v>2428.69</v>
      </c>
      <c r="X6" s="33">
        <f>IF(X7="",NA(),X7)</f>
        <v>88.91</v>
      </c>
      <c r="Y6" s="33">
        <f t="shared" ref="Y6:AG6" si="4">IF(Y7="",NA(),Y7)</f>
        <v>94.81</v>
      </c>
      <c r="Z6" s="33">
        <f t="shared" si="4"/>
        <v>88.92</v>
      </c>
      <c r="AA6" s="33">
        <f t="shared" si="4"/>
        <v>87.35</v>
      </c>
      <c r="AB6" s="33">
        <f t="shared" si="4"/>
        <v>86.58</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883.21</v>
      </c>
      <c r="BF6" s="33">
        <f t="shared" ref="BF6:BN6" si="7">IF(BF7="",NA(),BF7)</f>
        <v>814.24</v>
      </c>
      <c r="BG6" s="33">
        <f t="shared" si="7"/>
        <v>197.69</v>
      </c>
      <c r="BH6" s="33">
        <f t="shared" si="7"/>
        <v>124.44</v>
      </c>
      <c r="BI6" s="33">
        <f t="shared" si="7"/>
        <v>31.99</v>
      </c>
      <c r="BJ6" s="33">
        <f t="shared" si="7"/>
        <v>1316.7</v>
      </c>
      <c r="BK6" s="33">
        <f t="shared" si="7"/>
        <v>1224.75</v>
      </c>
      <c r="BL6" s="33">
        <f t="shared" si="7"/>
        <v>1144.05</v>
      </c>
      <c r="BM6" s="33">
        <f t="shared" si="7"/>
        <v>1126.77</v>
      </c>
      <c r="BN6" s="33">
        <f t="shared" si="7"/>
        <v>1044.8</v>
      </c>
      <c r="BO6" s="32" t="str">
        <f>IF(BO7="","",IF(BO7="-","【-】","【"&amp;SUBSTITUTE(TEXT(BO7,"#,##0.00"),"-","△")&amp;"】"))</f>
        <v>【992.47】</v>
      </c>
      <c r="BP6" s="33">
        <f>IF(BP7="",NA(),BP7)</f>
        <v>48.36</v>
      </c>
      <c r="BQ6" s="33">
        <f t="shared" ref="BQ6:BY6" si="8">IF(BQ7="",NA(),BQ7)</f>
        <v>49.64</v>
      </c>
      <c r="BR6" s="33">
        <f t="shared" si="8"/>
        <v>66.599999999999994</v>
      </c>
      <c r="BS6" s="33">
        <f t="shared" si="8"/>
        <v>63.32</v>
      </c>
      <c r="BT6" s="33">
        <f t="shared" si="8"/>
        <v>63.06</v>
      </c>
      <c r="BU6" s="33">
        <f t="shared" si="8"/>
        <v>43.24</v>
      </c>
      <c r="BV6" s="33">
        <f t="shared" si="8"/>
        <v>42.13</v>
      </c>
      <c r="BW6" s="33">
        <f t="shared" si="8"/>
        <v>42.48</v>
      </c>
      <c r="BX6" s="33">
        <f t="shared" si="8"/>
        <v>50.9</v>
      </c>
      <c r="BY6" s="33">
        <f t="shared" si="8"/>
        <v>50.82</v>
      </c>
      <c r="BZ6" s="32" t="str">
        <f>IF(BZ7="","",IF(BZ7="-","【-】","【"&amp;SUBSTITUTE(TEXT(BZ7,"#,##0.00"),"-","△")&amp;"】"))</f>
        <v>【51.49】</v>
      </c>
      <c r="CA6" s="33">
        <f>IF(CA7="",NA(),CA7)</f>
        <v>284.2</v>
      </c>
      <c r="CB6" s="33">
        <f t="shared" ref="CB6:CJ6" si="9">IF(CB7="",NA(),CB7)</f>
        <v>274.66000000000003</v>
      </c>
      <c r="CC6" s="33">
        <f t="shared" si="9"/>
        <v>210.74</v>
      </c>
      <c r="CD6" s="33">
        <f t="shared" si="9"/>
        <v>219.18</v>
      </c>
      <c r="CE6" s="33">
        <f t="shared" si="9"/>
        <v>223.25</v>
      </c>
      <c r="CF6" s="33">
        <f t="shared" si="9"/>
        <v>338.76</v>
      </c>
      <c r="CG6" s="33">
        <f t="shared" si="9"/>
        <v>348.41</v>
      </c>
      <c r="CH6" s="33">
        <f t="shared" si="9"/>
        <v>343.8</v>
      </c>
      <c r="CI6" s="33">
        <f t="shared" si="9"/>
        <v>293.27</v>
      </c>
      <c r="CJ6" s="33">
        <f t="shared" si="9"/>
        <v>300.52</v>
      </c>
      <c r="CK6" s="32" t="str">
        <f>IF(CK7="","",IF(CK7="-","【-】","【"&amp;SUBSTITUTE(TEXT(CK7,"#,##0.00"),"-","△")&amp;"】"))</f>
        <v>【295.10】</v>
      </c>
      <c r="CL6" s="33">
        <f>IF(CL7="",NA(),CL7)</f>
        <v>52.5</v>
      </c>
      <c r="CM6" s="33">
        <f t="shared" ref="CM6:CU6" si="10">IF(CM7="",NA(),CM7)</f>
        <v>57.49</v>
      </c>
      <c r="CN6" s="33">
        <f t="shared" si="10"/>
        <v>55.46</v>
      </c>
      <c r="CO6" s="33">
        <f t="shared" si="10"/>
        <v>57.1</v>
      </c>
      <c r="CP6" s="33">
        <f t="shared" si="10"/>
        <v>57.18</v>
      </c>
      <c r="CQ6" s="33">
        <f t="shared" si="10"/>
        <v>44.65</v>
      </c>
      <c r="CR6" s="33">
        <f t="shared" si="10"/>
        <v>46.85</v>
      </c>
      <c r="CS6" s="33">
        <f t="shared" si="10"/>
        <v>46.06</v>
      </c>
      <c r="CT6" s="33">
        <f t="shared" si="10"/>
        <v>53.78</v>
      </c>
      <c r="CU6" s="33">
        <f t="shared" si="10"/>
        <v>53.24</v>
      </c>
      <c r="CV6" s="32" t="str">
        <f>IF(CV7="","",IF(CV7="-","【-】","【"&amp;SUBSTITUTE(TEXT(CV7,"#,##0.00"),"-","△")&amp;"】"))</f>
        <v>【53.32】</v>
      </c>
      <c r="CW6" s="33">
        <f>IF(CW7="",NA(),CW7)</f>
        <v>79.819999999999993</v>
      </c>
      <c r="CX6" s="33">
        <f t="shared" ref="CX6:DF6" si="11">IF(CX7="",NA(),CX7)</f>
        <v>86</v>
      </c>
      <c r="CY6" s="33">
        <f t="shared" si="11"/>
        <v>87.19</v>
      </c>
      <c r="CZ6" s="33">
        <f t="shared" si="11"/>
        <v>88.97</v>
      </c>
      <c r="DA6" s="33">
        <f t="shared" si="11"/>
        <v>89.3</v>
      </c>
      <c r="DB6" s="33">
        <f t="shared" si="11"/>
        <v>73.599999999999994</v>
      </c>
      <c r="DC6" s="33">
        <f t="shared" si="11"/>
        <v>73.78</v>
      </c>
      <c r="DD6" s="33">
        <f t="shared" si="11"/>
        <v>72.989999999999995</v>
      </c>
      <c r="DE6" s="33">
        <f t="shared" si="11"/>
        <v>84.06</v>
      </c>
      <c r="DF6" s="33">
        <f t="shared" si="11"/>
        <v>84.07</v>
      </c>
      <c r="DG6" s="32" t="str">
        <f>IF(DG7="","",IF(DG7="-","【-】","【"&amp;SUBSTITUTE(TEXT(DG7,"#,##0.00"),"-","△")&amp;"】"))</f>
        <v>【83.79】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2">
        <f t="shared" si="14"/>
        <v>0</v>
      </c>
      <c r="EJ6" s="33">
        <f t="shared" si="14"/>
        <v>0.08</v>
      </c>
      <c r="EK6" s="33">
        <f t="shared" si="14"/>
        <v>0.06</v>
      </c>
      <c r="EL6" s="33">
        <f t="shared" si="14"/>
        <v>0.03</v>
      </c>
      <c r="EM6" s="33">
        <f t="shared" si="14"/>
        <v>0.02</v>
      </c>
      <c r="EN6" s="32" t="str">
        <f>IF(EN7="","",IF(EN7="-","【-】","【"&amp;SUBSTITUTE(TEXT(EN7,"#,##0.00"),"-","△")&amp;"】"))</f>
        <v>【0.03】</v>
      </c>
    </row>
    <row r="7" spans="1:144" s="34" customFormat="1">
      <c r="A7" s="26"/>
      <c r="B7" s="35">
        <v>2014</v>
      </c>
      <c r="C7" s="35">
        <v>372021</v>
      </c>
      <c r="D7" s="35">
        <v>47</v>
      </c>
      <c r="E7" s="35">
        <v>17</v>
      </c>
      <c r="F7" s="35">
        <v>5</v>
      </c>
      <c r="G7" s="35">
        <v>0</v>
      </c>
      <c r="H7" s="35" t="s">
        <v>96</v>
      </c>
      <c r="I7" s="35" t="s">
        <v>97</v>
      </c>
      <c r="J7" s="35" t="s">
        <v>98</v>
      </c>
      <c r="K7" s="35" t="s">
        <v>99</v>
      </c>
      <c r="L7" s="35" t="s">
        <v>100</v>
      </c>
      <c r="M7" s="36" t="s">
        <v>101</v>
      </c>
      <c r="N7" s="36" t="s">
        <v>102</v>
      </c>
      <c r="O7" s="36">
        <v>2.61</v>
      </c>
      <c r="P7" s="36">
        <v>97.8</v>
      </c>
      <c r="Q7" s="36">
        <v>2365</v>
      </c>
      <c r="R7" s="36">
        <v>113481</v>
      </c>
      <c r="S7" s="36">
        <v>111.78</v>
      </c>
      <c r="T7" s="36">
        <v>1015.22</v>
      </c>
      <c r="U7" s="36">
        <v>2963</v>
      </c>
      <c r="V7" s="36">
        <v>1.22</v>
      </c>
      <c r="W7" s="36">
        <v>2428.69</v>
      </c>
      <c r="X7" s="36">
        <v>88.91</v>
      </c>
      <c r="Y7" s="36">
        <v>94.81</v>
      </c>
      <c r="Z7" s="36">
        <v>88.92</v>
      </c>
      <c r="AA7" s="36">
        <v>87.35</v>
      </c>
      <c r="AB7" s="36">
        <v>86.58</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883.21</v>
      </c>
      <c r="BF7" s="36">
        <v>814.24</v>
      </c>
      <c r="BG7" s="36">
        <v>197.69</v>
      </c>
      <c r="BH7" s="36">
        <v>124.44</v>
      </c>
      <c r="BI7" s="36">
        <v>31.99</v>
      </c>
      <c r="BJ7" s="36">
        <v>1316.7</v>
      </c>
      <c r="BK7" s="36">
        <v>1224.75</v>
      </c>
      <c r="BL7" s="36">
        <v>1144.05</v>
      </c>
      <c r="BM7" s="36">
        <v>1126.77</v>
      </c>
      <c r="BN7" s="36">
        <v>1044.8</v>
      </c>
      <c r="BO7" s="36">
        <v>992.47</v>
      </c>
      <c r="BP7" s="36">
        <v>48.36</v>
      </c>
      <c r="BQ7" s="36">
        <v>49.64</v>
      </c>
      <c r="BR7" s="36">
        <v>66.599999999999994</v>
      </c>
      <c r="BS7" s="36">
        <v>63.32</v>
      </c>
      <c r="BT7" s="36">
        <v>63.06</v>
      </c>
      <c r="BU7" s="36">
        <v>43.24</v>
      </c>
      <c r="BV7" s="36">
        <v>42.13</v>
      </c>
      <c r="BW7" s="36">
        <v>42.48</v>
      </c>
      <c r="BX7" s="36">
        <v>50.9</v>
      </c>
      <c r="BY7" s="36">
        <v>50.82</v>
      </c>
      <c r="BZ7" s="36">
        <v>51.49</v>
      </c>
      <c r="CA7" s="36">
        <v>284.2</v>
      </c>
      <c r="CB7" s="36">
        <v>274.66000000000003</v>
      </c>
      <c r="CC7" s="36">
        <v>210.74</v>
      </c>
      <c r="CD7" s="36">
        <v>219.18</v>
      </c>
      <c r="CE7" s="36">
        <v>223.25</v>
      </c>
      <c r="CF7" s="36">
        <v>338.76</v>
      </c>
      <c r="CG7" s="36">
        <v>348.41</v>
      </c>
      <c r="CH7" s="36">
        <v>343.8</v>
      </c>
      <c r="CI7" s="36">
        <v>293.27</v>
      </c>
      <c r="CJ7" s="36">
        <v>300.52</v>
      </c>
      <c r="CK7" s="36">
        <v>295.10000000000002</v>
      </c>
      <c r="CL7" s="36">
        <v>52.5</v>
      </c>
      <c r="CM7" s="36">
        <v>57.49</v>
      </c>
      <c r="CN7" s="36">
        <v>55.46</v>
      </c>
      <c r="CO7" s="36">
        <v>57.1</v>
      </c>
      <c r="CP7" s="36">
        <v>57.18</v>
      </c>
      <c r="CQ7" s="36">
        <v>44.65</v>
      </c>
      <c r="CR7" s="36">
        <v>46.85</v>
      </c>
      <c r="CS7" s="36">
        <v>46.06</v>
      </c>
      <c r="CT7" s="36">
        <v>53.78</v>
      </c>
      <c r="CU7" s="36">
        <v>53.24</v>
      </c>
      <c r="CV7" s="36">
        <v>53.32</v>
      </c>
      <c r="CW7" s="36">
        <v>79.819999999999993</v>
      </c>
      <c r="CX7" s="36">
        <v>86</v>
      </c>
      <c r="CY7" s="36">
        <v>87.19</v>
      </c>
      <c r="CZ7" s="36">
        <v>88.97</v>
      </c>
      <c r="DA7" s="36">
        <v>89.3</v>
      </c>
      <c r="DB7" s="36">
        <v>73.599999999999994</v>
      </c>
      <c r="DC7" s="36">
        <v>73.78</v>
      </c>
      <c r="DD7" s="36">
        <v>72.989999999999995</v>
      </c>
      <c r="DE7" s="36">
        <v>84.06</v>
      </c>
      <c r="DF7" s="36">
        <v>84.07</v>
      </c>
      <c r="DG7" s="36">
        <v>83.79</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v>
      </c>
      <c r="EJ7" s="36">
        <v>0.08</v>
      </c>
      <c r="EK7" s="36">
        <v>0.06</v>
      </c>
      <c r="EL7" s="36">
        <v>0.03</v>
      </c>
      <c r="EM7" s="36">
        <v>0.02</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2016-02-19T02:37:19Z</cp:lastPrinted>
  <dcterms:created xsi:type="dcterms:W3CDTF">2016-02-03T09:17:19Z</dcterms:created>
  <dcterms:modified xsi:type="dcterms:W3CDTF">2016-02-19T02:40:19Z</dcterms:modified>
</cp:coreProperties>
</file>