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BH4SXtXkkDYp4KnwL3Up1HLY9gDOE1Q0N3WYjUoYj19WULBiAA/Qb2aTPsH7i6T6+uoakXtuZdvXHDmDyIU6bw==" workbookSaltValue="b2F4fT+04CWjNq3ePlEjX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<sst xmlns="http://schemas.openxmlformats.org/spreadsheetml/2006/main" count="245" uniqueCount="126">
  <si>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</si>
  <si>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</si>
  <si>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</si>
  <si>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</si>
  <si>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</si>
  <si>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</si>
  <si>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</si>
  <si>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</si>
  <si>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</si>
  <si>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</si>
  <si>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</si>
  <si>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</si>
  <si>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</si>
  <si>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</si>
  <si>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</si>
  <si>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</si>
  <si>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</si>
  <si>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</si>
  <si>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</si>
  <si>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</si>
  <si>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</si>
  <si>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</si>
  <si>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</si>
  <si>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</si>
  <si>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</si>
  <si>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</si>
  <si>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</si>
  <si>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</si>
  <si>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</si>
  <si>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</si>
  <si>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</si>
  <si>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</si>
  <si>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</si>
  <si>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</si>
  <si>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</si>
  <si>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</si>
  <si>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</si>
  <si>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</si>
  <si>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</si>
  <si>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</si>
  <si>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</si>
  <si>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</si>
  <si>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</si>
  <si>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</si>
  <si>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</si>
  <si>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</si>
  <si>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</si>
  <si>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</si>
  <si>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</si>
  <si>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</si>
  <si>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</si>
  <si>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</si>
  <si>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</si>
  <si>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</si>
  <si>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</si>
  <si>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</si>
  <si>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</si>
  <si>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</si>
  <si>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</si>
  <si>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</si>
  <si>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</si>
  <si>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</si>
  <si>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</si>
  <si>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</si>
  <si>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</si>
  <si>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</si>
  <si>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</si>
  <si>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</si>
  <si>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</si>
  <si>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</si>
  <si>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</si>
  <si>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</si>
  <si>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</si>
  <si>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</si>
  <si>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</si>
  <si>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</si>
  <si>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</si>
  <si>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</si>
  <si>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</si>
  <si>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</si>
  <si>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</si>
  <si>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</si>
  <si>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</si>
  <si>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</si>
  <si>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</si>
  <si>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</si>
  <si>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</si>
  <si>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</si>
  <si>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</si>
  <si>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</si>
  <si>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</si>
  <si>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</si>
  <si>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</si>
  <si>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</si>
  <si>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</si>
  <si>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</si>
  <si>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</si>
  <si>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</si>
  <si>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</si>
  <si>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</si>
  <si>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</si>
  <si>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</si>
  <si>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</si>
  <si>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</si>
  <si>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</si>
  <si>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</si>
  <si>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</si>
  <si>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</si>
  <si>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</si>
  <si>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</si>
  <si>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香川県　丸亀市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</si>
  <si>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</si>
  <si>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</si>
  <si>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</si>
  <si>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</si>
  <si>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</si>
  <si>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</si>
  <si>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</si>
  <si>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</si>
  <si>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</si>
  <si>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</si>
  <si>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</si>
  <si>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</si>
  <si>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③管渠改善率は、供用開始してから約20年で比較的新しいことから、管渠更生は実施しておらず、0となっている。
 今後も事業計画に基づき、管渠の新設工事を行っていく予定である。
</t>
    <rPh sb="16" eb="17">
      <t>ヤク</t>
    </rPh>
    <rPh sb="19" eb="20">
      <t>ネン</t>
    </rPh>
    <rPh sb="32" eb="33">
      <t>クダ</t>
    </rPh>
    <rPh sb="33" eb="34">
      <t>キョ</t>
    </rPh>
    <rPh sb="55" eb="57">
      <t>コンゴ</t>
    </rPh>
    <rPh sb="58" eb="60">
      <t>ジギョウ</t>
    </rPh>
    <rPh sb="60" eb="62">
      <t>ケイカク</t>
    </rPh>
    <rPh sb="63" eb="64">
      <t>モト</t>
    </rPh>
    <rPh sb="67" eb="68">
      <t>クダ</t>
    </rPh>
    <rPh sb="68" eb="69">
      <t>キョ</t>
    </rPh>
    <rPh sb="70" eb="72">
      <t>シンセツ</t>
    </rPh>
    <rPh sb="72" eb="74">
      <t>コウジ</t>
    </rPh>
    <rPh sb="75" eb="76">
      <t>オコナ</t>
    </rPh>
    <rPh sb="80" eb="82">
      <t>ヨテイ</t>
    </rPh>
    <phoneticPr fontId="4"/>
  </si>
  <si>
    <t xml:space="preserve">①収益的収支比率は、約83～84％で増減を繰り返している。平成29年度は、企業債償還金の増により昨年度より低下している。
④企業債残高対事業規模比率は、類似団体平均値よりも低く、使用料に対する企業債残高の割合は減少傾向にある。
⑤経費回収率は、平成26年度以降100％を超えていたが、汚水処理費用の増加と使用料収入の減少により、平成29年度は100％をわずかに下回った。
⑥汚水処理原価は、汚水処理費用と有収水量が増加したものの、概ね昨年度と同程度となっている。
⑦施設利用率については、中讃流域下水道へ接続しているため、終末処理場を有しておらず、該当する指標がない。
⑧水洗化率は、平成29年度は約86％であり、昨年度と同程度である。3ヵ年（平成28年度～平成30年度）の水洗化促進活動計画に基づき、今後も下水道への接続をお願いしていく。
 </t>
    <rPh sb="10" eb="11">
      <t>ヤク</t>
    </rPh>
    <rPh sb="18" eb="20">
      <t>ゾウゲン</t>
    </rPh>
    <rPh sb="21" eb="22">
      <t>ク</t>
    </rPh>
    <rPh sb="23" eb="24">
      <t>カエ</t>
    </rPh>
    <rPh sb="29" eb="31">
      <t>ヘイセイ</t>
    </rPh>
    <rPh sb="33" eb="35">
      <t>ネンド</t>
    </rPh>
    <rPh sb="40" eb="43">
      <t>ショウカンキン</t>
    </rPh>
    <rPh sb="44" eb="45">
      <t>ゾウ</t>
    </rPh>
    <rPh sb="48" eb="51">
      <t>サクネンド</t>
    </rPh>
    <rPh sb="53" eb="55">
      <t>テイカ</t>
    </rPh>
    <rPh sb="76" eb="78">
      <t>ルイジ</t>
    </rPh>
    <rPh sb="78" eb="80">
      <t>ダンタイ</t>
    </rPh>
    <rPh sb="80" eb="83">
      <t>ヘイキンチ</t>
    </rPh>
    <rPh sb="86" eb="87">
      <t>ヒク</t>
    </rPh>
    <rPh sb="89" eb="91">
      <t>シヨウ</t>
    </rPh>
    <rPh sb="91" eb="92">
      <t>リョウ</t>
    </rPh>
    <rPh sb="93" eb="94">
      <t>タイ</t>
    </rPh>
    <rPh sb="96" eb="98">
      <t>キギョウ</t>
    </rPh>
    <rPh sb="98" eb="99">
      <t>サイ</t>
    </rPh>
    <rPh sb="99" eb="101">
      <t>ザンダカ</t>
    </rPh>
    <rPh sb="102" eb="104">
      <t>ワリアイ</t>
    </rPh>
    <rPh sb="105" eb="107">
      <t>ゲンショウ</t>
    </rPh>
    <rPh sb="107" eb="109">
      <t>ケイコウ</t>
    </rPh>
    <rPh sb="142" eb="144">
      <t>オスイ</t>
    </rPh>
    <rPh sb="144" eb="146">
      <t>ショリ</t>
    </rPh>
    <rPh sb="146" eb="148">
      <t>ヒヨウ</t>
    </rPh>
    <rPh sb="149" eb="151">
      <t>ゾウカ</t>
    </rPh>
    <rPh sb="152" eb="154">
      <t>シヨウ</t>
    </rPh>
    <rPh sb="154" eb="155">
      <t>リョウ</t>
    </rPh>
    <rPh sb="155" eb="157">
      <t>シュウニュウ</t>
    </rPh>
    <rPh sb="158" eb="160">
      <t>ゲンショウ</t>
    </rPh>
    <rPh sb="164" eb="166">
      <t>ヘイセイ</t>
    </rPh>
    <rPh sb="168" eb="170">
      <t>ネンド</t>
    </rPh>
    <rPh sb="180" eb="182">
      <t>シタマワ</t>
    </rPh>
    <rPh sb="207" eb="209">
      <t>ゾウカ</t>
    </rPh>
    <rPh sb="215" eb="216">
      <t>オオム</t>
    </rPh>
    <rPh sb="217" eb="220">
      <t>サクネンド</t>
    </rPh>
    <rPh sb="221" eb="224">
      <t>ドウテイド</t>
    </rPh>
    <rPh sb="244" eb="245">
      <t>ナカ</t>
    </rPh>
    <rPh sb="267" eb="268">
      <t>ユウ</t>
    </rPh>
    <rPh sb="292" eb="294">
      <t>ヘイセイ</t>
    </rPh>
    <rPh sb="296" eb="298">
      <t>ネンド</t>
    </rPh>
    <rPh sb="299" eb="300">
      <t>ヤク</t>
    </rPh>
    <rPh sb="307" eb="310">
      <t>サクネンド</t>
    </rPh>
    <rPh sb="311" eb="314">
      <t>ドウテイド</t>
    </rPh>
    <phoneticPr fontId="4"/>
  </si>
  <si>
    <t>　供用開始してから比較的新しいため、建設改良費は、主に事業計画に基づく管渠の新設工事を見込んでいる。中讃流域下水道へ接続しており、独自で終末処理場を持っていないことから、維持管理費用や建設費用が低く抑えられており、経費回収率や汚水処理原価は類似団体平均値より良好である。しかし、平成26年度から100％を超えていた経費回収率が、平成29年度は100％をわずかに下回っており、今後は、人口減少や節水等により有収水量がさらに減少すると考えられる。
　これらの事情をふまえ、平成28年度に丸亀市下水道事業経営戦略（平成29年度～平成38年度）を策定した。さらに、平成32年4月からは、地方公営企業法の一部適用を開始する予定であり、より明確な経営状況を把握することができるようになるため、持続的な下水道経営ができるよう、適正な下水道使用料水準を検討していく。
　</t>
    <rPh sb="1" eb="3">
      <t>キョウヨウ</t>
    </rPh>
    <rPh sb="3" eb="5">
      <t>カイシ</t>
    </rPh>
    <rPh sb="9" eb="12">
      <t>ヒカクテキ</t>
    </rPh>
    <rPh sb="12" eb="13">
      <t>アタラ</t>
    </rPh>
    <rPh sb="50" eb="51">
      <t>ナカ</t>
    </rPh>
    <rPh sb="58" eb="60">
      <t>セツゾク</t>
    </rPh>
    <rPh sb="65" eb="67">
      <t>ドクジ</t>
    </rPh>
    <rPh sb="68" eb="70">
      <t>シュウマツ</t>
    </rPh>
    <rPh sb="70" eb="72">
      <t>ショリ</t>
    </rPh>
    <rPh sb="72" eb="73">
      <t>ジョウ</t>
    </rPh>
    <rPh sb="74" eb="75">
      <t>モ</t>
    </rPh>
    <rPh sb="85" eb="87">
      <t>イジ</t>
    </rPh>
    <rPh sb="87" eb="89">
      <t>カンリ</t>
    </rPh>
    <rPh sb="89" eb="90">
      <t>ヒ</t>
    </rPh>
    <rPh sb="90" eb="91">
      <t>ヨウ</t>
    </rPh>
    <rPh sb="92" eb="94">
      <t>ケンセツ</t>
    </rPh>
    <rPh sb="94" eb="96">
      <t>ヒヨウ</t>
    </rPh>
    <rPh sb="97" eb="98">
      <t>ヒク</t>
    </rPh>
    <rPh sb="99" eb="100">
      <t>オサ</t>
    </rPh>
    <rPh sb="107" eb="109">
      <t>ケイヒ</t>
    </rPh>
    <rPh sb="109" eb="111">
      <t>カイシュウ</t>
    </rPh>
    <rPh sb="111" eb="112">
      <t>リツ</t>
    </rPh>
    <rPh sb="113" eb="115">
      <t>オスイ</t>
    </rPh>
    <rPh sb="115" eb="117">
      <t>ショリ</t>
    </rPh>
    <rPh sb="117" eb="119">
      <t>ゲンカ</t>
    </rPh>
    <rPh sb="120" eb="122">
      <t>ルイジ</t>
    </rPh>
    <rPh sb="122" eb="124">
      <t>ダンタイ</t>
    </rPh>
    <rPh sb="124" eb="126">
      <t>ヘイキン</t>
    </rPh>
    <rPh sb="126" eb="127">
      <t>チ</t>
    </rPh>
    <rPh sb="129" eb="131">
      <t>リョウコウ</t>
    </rPh>
    <rPh sb="139" eb="141">
      <t>ヘイセイ</t>
    </rPh>
    <rPh sb="143" eb="145">
      <t>ネンド</t>
    </rPh>
    <rPh sb="157" eb="159">
      <t>ケイヒ</t>
    </rPh>
    <rPh sb="159" eb="161">
      <t>カイシュウ</t>
    </rPh>
    <rPh sb="161" eb="162">
      <t>リツ</t>
    </rPh>
    <rPh sb="164" eb="166">
      <t>ヘイセイ</t>
    </rPh>
    <rPh sb="168" eb="170">
      <t>ネンド</t>
    </rPh>
    <rPh sb="180" eb="182">
      <t>シタマワ</t>
    </rPh>
    <rPh sb="187" eb="189">
      <t>コンゴ</t>
    </rPh>
    <rPh sb="191" eb="193">
      <t>ジンコウ</t>
    </rPh>
    <rPh sb="193" eb="195">
      <t>ゲンショウ</t>
    </rPh>
    <rPh sb="196" eb="198">
      <t>セッスイ</t>
    </rPh>
    <rPh sb="198" eb="199">
      <t>ナド</t>
    </rPh>
    <rPh sb="215" eb="216">
      <t>カンガ</t>
    </rPh>
    <rPh sb="227" eb="229">
      <t>ジジョウ</t>
    </rPh>
    <rPh sb="269" eb="271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</si>
</sst>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3-4AD2-9661-BC4D3A5D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93088"/>
        <c:axId val="8959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93-4AD2-9661-BC4D3A5D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93088"/>
        <c:axId val="89596672"/>
      </c:lineChart>
      <c:dateAx>
        <c:axId val="8919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96672"/>
        <c:crosses val="autoZero"/>
        <c:auto val="1"/>
        <c:lblOffset val="100"/>
        <c:baseTimeUnit val="years"/>
      </c:dateAx>
      <c:valAx>
        <c:axId val="8959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9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8-4D37-B0A1-DEDE718CE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71904"/>
        <c:axId val="9257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88-4D37-B0A1-DEDE718CE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71904"/>
        <c:axId val="92578176"/>
      </c:lineChart>
      <c:dateAx>
        <c:axId val="9257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78176"/>
        <c:crosses val="autoZero"/>
        <c:auto val="1"/>
        <c:lblOffset val="100"/>
        <c:baseTimeUnit val="years"/>
      </c:dateAx>
      <c:valAx>
        <c:axId val="9257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7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88.16</c:v>
                </c:pt>
                <c:pt idx="1">
                  <c:v>87.53</c:v>
                </c:pt>
                <c:pt idx="2">
                  <c:v>86.44</c:v>
                </c:pt>
                <c:pt idx="3">
                  <c:v>87.57</c:v>
                </c:pt>
                <c:pt idx="4">
                  <c:v>86.72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6D-4213-9DB6-8FC9802C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29632"/>
        <c:axId val="926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6D-4213-9DB6-8FC9802C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29632"/>
        <c:axId val="92635904"/>
      </c:lineChart>
      <c:dateAx>
        <c:axId val="9262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35904"/>
        <c:crosses val="autoZero"/>
        <c:auto val="1"/>
        <c:lblOffset val="100"/>
        <c:baseTimeUnit val="years"/>
      </c:dateAx>
      <c:valAx>
        <c:axId val="926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2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84.37</c:v>
                </c:pt>
                <c:pt idx="2">
                  <c:v>83.5</c:v>
                </c:pt>
                <c:pt idx="3">
                  <c:v>84.48</c:v>
                </c:pt>
                <c:pt idx="4">
                  <c:v>83.42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0B-4141-8993-E74903DF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32768"/>
        <c:axId val="8963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0B-4141-8993-E74903DF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2768"/>
        <c:axId val="89634688"/>
      </c:lineChart>
      <c:dateAx>
        <c:axId val="8963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34688"/>
        <c:crosses val="autoZero"/>
        <c:auto val="1"/>
        <c:lblOffset val="100"/>
        <c:baseTimeUnit val="years"/>
      </c:dateAx>
      <c:valAx>
        <c:axId val="8963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3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F5-4FAE-93DD-F50603BF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72672"/>
        <c:axId val="9217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F5-4FAE-93DD-F50603BF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72672"/>
        <c:axId val="92174592"/>
      </c:lineChart>
      <c:dateAx>
        <c:axId val="9217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74592"/>
        <c:crosses val="autoZero"/>
        <c:auto val="1"/>
        <c:lblOffset val="100"/>
        <c:baseTimeUnit val="years"/>
      </c:dateAx>
      <c:valAx>
        <c:axId val="9217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7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12-45B2-B918-8621FDEFC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05824"/>
        <c:axId val="9220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12-45B2-B918-8621FDEFC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5824"/>
        <c:axId val="92207744"/>
      </c:lineChart>
      <c:dateAx>
        <c:axId val="922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07744"/>
        <c:crosses val="autoZero"/>
        <c:auto val="1"/>
        <c:lblOffset val="100"/>
        <c:baseTimeUnit val="years"/>
      </c:dateAx>
      <c:valAx>
        <c:axId val="9220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0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1BE-BA1A-7DC19AC2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36256"/>
        <c:axId val="9193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EF-41BE-BA1A-7DC19AC2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6256"/>
        <c:axId val="91938176"/>
      </c:lineChart>
      <c:dateAx>
        <c:axId val="9193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38176"/>
        <c:crosses val="autoZero"/>
        <c:auto val="1"/>
        <c:lblOffset val="100"/>
        <c:baseTimeUnit val="years"/>
      </c:dateAx>
      <c:valAx>
        <c:axId val="9193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3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8F-4509-BC24-143395357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30848"/>
        <c:axId val="9204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8F-4509-BC24-143395357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30848"/>
        <c:axId val="92041216"/>
      </c:lineChart>
      <c:dateAx>
        <c:axId val="9203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41216"/>
        <c:crosses val="autoZero"/>
        <c:auto val="1"/>
        <c:lblOffset val="100"/>
        <c:baseTimeUnit val="years"/>
      </c:dateAx>
      <c:valAx>
        <c:axId val="9204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3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1280.42</c:v>
                </c:pt>
                <c:pt idx="1">
                  <c:v>1249.21</c:v>
                </c:pt>
                <c:pt idx="2">
                  <c:v>1157.27</c:v>
                </c:pt>
                <c:pt idx="3">
                  <c:v>1127.19</c:v>
                </c:pt>
                <c:pt idx="4">
                  <c:v>1054.0899999999999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14-47AA-A661-D266BA5D6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79616"/>
        <c:axId val="9208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14-47AA-A661-D266BA5D6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79616"/>
        <c:axId val="92081536"/>
      </c:lineChart>
      <c:dateAx>
        <c:axId val="9207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81536"/>
        <c:crosses val="autoZero"/>
        <c:auto val="1"/>
        <c:lblOffset val="100"/>
        <c:baseTimeUnit val="years"/>
      </c:dateAx>
      <c:valAx>
        <c:axId val="9208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7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</c:v>
                </c:pt>
                <c:pt idx="1">
                  <c:v>100.39</c:v>
                </c:pt>
                <c:pt idx="2">
                  <c:v>100.42</c:v>
                </c:pt>
                <c:pt idx="3">
                  <c:v>100.3</c:v>
                </c:pt>
                <c:pt idx="4">
                  <c:v>99.17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A6-48D7-8079-E901C0903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2768"/>
        <c:axId val="9212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A6-48D7-8079-E901C0903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2768"/>
        <c:axId val="92123136"/>
      </c:lineChart>
      <c:dateAx>
        <c:axId val="9211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23136"/>
        <c:crosses val="autoZero"/>
        <c:auto val="1"/>
        <c:lblOffset val="100"/>
        <c:baseTimeUnit val="years"/>
      </c:dateAx>
      <c:valAx>
        <c:axId val="9212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1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150.01</c:v>
                </c:pt>
                <c:pt idx="1">
                  <c:v>150.08000000000001</c:v>
                </c:pt>
                <c:pt idx="2">
                  <c:v>151.97</c:v>
                </c:pt>
                <c:pt idx="3">
                  <c:v>152.75</c:v>
                </c:pt>
                <c:pt idx="4">
                  <c:v>152.27000000000001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2B-4791-8D65-F83AEA3F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51040"/>
        <c:axId val="925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2B-4791-8D65-F83AEA3F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1040"/>
        <c:axId val="92557312"/>
      </c:lineChart>
      <c:dateAx>
        <c:axId val="9255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57312"/>
        <c:crosses val="autoZero"/>
        <c:auto val="1"/>
        <c:lblOffset val="100"/>
        <c:baseTimeUnit val="years"/>
      </c:dateAx>
      <c:valAx>
        <c:axId val="925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5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香川県　丸亀市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113545</v>
      </c>
      <c r="AM8" s="49"/>
      <c r="AN8" s="49"/>
      <c r="AO8" s="49"/>
      <c r="AP8" s="49"/>
      <c r="AQ8" s="49"/>
      <c r="AR8" s="49"/>
      <c r="AS8" s="49"/>
      <c r="AT8" s="44">
        <f>データ!T6</f>
        <v>111.79</v>
      </c>
      <c r="AU8" s="44"/>
      <c r="AV8" s="44"/>
      <c r="AW8" s="44"/>
      <c r="AX8" s="44"/>
      <c r="AY8" s="44"/>
      <c r="AZ8" s="44"/>
      <c r="BA8" s="44"/>
      <c r="BB8" s="44">
        <f>データ!U6</f>
        <v>1015.7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3.27</v>
      </c>
      <c r="Q10" s="44"/>
      <c r="R10" s="44"/>
      <c r="S10" s="44"/>
      <c r="T10" s="44"/>
      <c r="U10" s="44"/>
      <c r="V10" s="44"/>
      <c r="W10" s="44">
        <f>データ!Q6</f>
        <v>90.91</v>
      </c>
      <c r="X10" s="44"/>
      <c r="Y10" s="44"/>
      <c r="Z10" s="44"/>
      <c r="AA10" s="44"/>
      <c r="AB10" s="44"/>
      <c r="AC10" s="44"/>
      <c r="AD10" s="49">
        <f>データ!R6</f>
        <v>2365</v>
      </c>
      <c r="AE10" s="49"/>
      <c r="AF10" s="49"/>
      <c r="AG10" s="49"/>
      <c r="AH10" s="49"/>
      <c r="AI10" s="49"/>
      <c r="AJ10" s="49"/>
      <c r="AK10" s="2"/>
      <c r="AL10" s="49">
        <f>データ!V6</f>
        <v>3705</v>
      </c>
      <c r="AM10" s="49"/>
      <c r="AN10" s="49"/>
      <c r="AO10" s="49"/>
      <c r="AP10" s="49"/>
      <c r="AQ10" s="49"/>
      <c r="AR10" s="49"/>
      <c r="AS10" s="49"/>
      <c r="AT10" s="44">
        <f>データ!W6</f>
        <v>1.34</v>
      </c>
      <c r="AU10" s="44"/>
      <c r="AV10" s="44"/>
      <c r="AW10" s="44"/>
      <c r="AX10" s="44"/>
      <c r="AY10" s="44"/>
      <c r="AZ10" s="44"/>
      <c r="BA10" s="44"/>
      <c r="BB10" s="44">
        <f>データ!X6</f>
        <v>2764.93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v8Cm89d2kDPe/R7p91PYp6ApoG07FPxR4bAYmrAGM7ZLcbIKApjLJ/iRmmIPs3q9ixkzS/kRdbovf9rXq4ym5Q==" saltValue="c1QCZ/nx4ILK2JTDFkKzn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372021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香川県　丸亀市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3.27</v>
      </c>
      <c r="Q6" s="33">
        <f t="shared" si="3"/>
        <v>90.91</v>
      </c>
      <c r="R6" s="33">
        <f t="shared" si="3"/>
        <v>2365</v>
      </c>
      <c r="S6" s="33">
        <f t="shared" si="3"/>
        <v>113545</v>
      </c>
      <c r="T6" s="33">
        <f t="shared" si="3"/>
        <v>111.79</v>
      </c>
      <c r="U6" s="33">
        <f t="shared" si="3"/>
        <v>1015.7</v>
      </c>
      <c r="V6" s="33">
        <f t="shared" si="3"/>
        <v>3705</v>
      </c>
      <c r="W6" s="33">
        <f t="shared" si="3"/>
        <v>1.34</v>
      </c>
      <c r="X6" s="33">
        <f t="shared" si="3"/>
        <v>2764.93</v>
      </c>
      <c r="Y6" s="34">
        <f>IF(Y7="",NA(),Y7)</f>
        <v>83.8</v>
      </c>
      <c r="Z6" s="34">
        <f t="shared" ref="Z6:AH6" si="4">IF(Z7="",NA(),Z7)</f>
        <v>84.37</v>
      </c>
      <c r="AA6" s="34">
        <f t="shared" si="4"/>
        <v>83.5</v>
      </c>
      <c r="AB6" s="34">
        <f t="shared" si="4"/>
        <v>84.48</v>
      </c>
      <c r="AC6" s="34">
        <f t="shared" si="4"/>
        <v>83.42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1280.42</v>
      </c>
      <c r="BG6" s="34">
        <f t="shared" ref="BG6:BO6" si="7">IF(BG7="",NA(),BG7)</f>
        <v>1249.21</v>
      </c>
      <c r="BH6" s="34">
        <f t="shared" si="7"/>
        <v>1157.27</v>
      </c>
      <c r="BI6" s="34">
        <f t="shared" si="7"/>
        <v>1127.19</v>
      </c>
      <c r="BJ6" s="34">
        <f t="shared" si="7"/>
        <v>1054.0899999999999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97</v>
      </c>
      <c r="BR6" s="34">
        <f t="shared" ref="BR6:BZ6" si="8">IF(BR7="",NA(),BR7)</f>
        <v>100.39</v>
      </c>
      <c r="BS6" s="34">
        <f t="shared" si="8"/>
        <v>100.42</v>
      </c>
      <c r="BT6" s="34">
        <f t="shared" si="8"/>
        <v>100.3</v>
      </c>
      <c r="BU6" s="34">
        <f t="shared" si="8"/>
        <v>99.17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150.01</v>
      </c>
      <c r="CC6" s="34">
        <f t="shared" ref="CC6:CK6" si="9">IF(CC7="",NA(),CC7)</f>
        <v>150.08000000000001</v>
      </c>
      <c r="CD6" s="34">
        <f t="shared" si="9"/>
        <v>151.97</v>
      </c>
      <c r="CE6" s="34">
        <f t="shared" si="9"/>
        <v>152.75</v>
      </c>
      <c r="CF6" s="34">
        <f t="shared" si="9"/>
        <v>152.27000000000001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88.16</v>
      </c>
      <c r="CY6" s="34">
        <f t="shared" ref="CY6:DG6" si="11">IF(CY7="",NA(),CY7)</f>
        <v>87.53</v>
      </c>
      <c r="CZ6" s="34">
        <f t="shared" si="11"/>
        <v>86.44</v>
      </c>
      <c r="DA6" s="34">
        <f t="shared" si="11"/>
        <v>87.57</v>
      </c>
      <c r="DB6" s="34">
        <f t="shared" si="11"/>
        <v>86.72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372021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3.27</v>
      </c>
      <c r="Q7" s="37">
        <v>90.91</v>
      </c>
      <c r="R7" s="37">
        <v>2365</v>
      </c>
      <c r="S7" s="37">
        <v>113545</v>
      </c>
      <c r="T7" s="37">
        <v>111.79</v>
      </c>
      <c r="U7" s="37">
        <v>1015.7</v>
      </c>
      <c r="V7" s="37">
        <v>3705</v>
      </c>
      <c r="W7" s="37">
        <v>1.34</v>
      </c>
      <c r="X7" s="37">
        <v>2764.93</v>
      </c>
      <c r="Y7" s="37">
        <v>83.8</v>
      </c>
      <c r="Z7" s="37">
        <v>84.37</v>
      </c>
      <c r="AA7" s="37">
        <v>83.5</v>
      </c>
      <c r="AB7" s="37">
        <v>84.48</v>
      </c>
      <c r="AC7" s="37">
        <v>83.42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1280.42</v>
      </c>
      <c r="BG7" s="37">
        <v>1249.21</v>
      </c>
      <c r="BH7" s="37">
        <v>1157.27</v>
      </c>
      <c r="BI7" s="37">
        <v>1127.19</v>
      </c>
      <c r="BJ7" s="37">
        <v>1054.0899999999999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97</v>
      </c>
      <c r="BR7" s="37">
        <v>100.39</v>
      </c>
      <c r="BS7" s="37">
        <v>100.42</v>
      </c>
      <c r="BT7" s="37">
        <v>100.3</v>
      </c>
      <c r="BU7" s="37">
        <v>99.17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150.01</v>
      </c>
      <c r="CC7" s="37">
        <v>150.08000000000001</v>
      </c>
      <c r="CD7" s="37">
        <v>151.97</v>
      </c>
      <c r="CE7" s="37">
        <v>152.75</v>
      </c>
      <c r="CF7" s="37">
        <v>152.27000000000001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88.16</v>
      </c>
      <c r="CY7" s="37">
        <v>87.53</v>
      </c>
      <c r="CZ7" s="37">
        <v>86.44</v>
      </c>
      <c r="DA7" s="37">
        <v>87.57</v>
      </c>
      <c r="DB7" s="37">
        <v>86.72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2019-02-20T04:04:33Z</cp:lastPrinted>
  <dcterms:created xsi:type="dcterms:W3CDTF">2018-12-03T09:17:14Z</dcterms:created>
  <dcterms:modified xsi:type="dcterms:W3CDTF">2019-02-20T04:04:36Z</dcterms:modified>
  <cp:category/>
</cp:coreProperties>
</file>