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9A08a4o3i5CVdtD9Z0+cmiODK5JYD+MmVsSjeZhin1p5snarpyTPfSbveH0HwKn8Z//TaCIQWY2uXMB7HQKkA==" workbookSaltValue="sdWsuSPTa2uIURlzTKBC0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<sst xmlns="http://schemas.openxmlformats.org/spreadsheetml/2006/main" count="240" uniqueCount="125">
  <si>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</si>
  <si>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</si>
  <si>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</si>
  <si>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</si>
  <si>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</si>
  <si>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</si>
  <si>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</si>
  <si>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</si>
  <si>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</si>
  <si>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</si>
  <si>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</si>
  <si>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</si>
  <si>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</si>
  <si>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</si>
  <si>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</si>
  <si>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</si>
  <si>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</si>
  <si>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</si>
  <si>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</si>
  <si>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</si>
  <si>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</si>
  <si>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</si>
  <si>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</si>
  <si>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</si>
  <si>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</si>
  <si>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</si>
  <si>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</si>
  <si>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</si>
  <si>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</si>
  <si>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</si>
  <si>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</si>
  <si>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</si>
  <si>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</si>
  <si>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</si>
  <si>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</si>
  <si>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</si>
  <si>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</si>
  <si>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</si>
  <si>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</si>
  <si>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</si>
  <si>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</si>
  <si>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</si>
  <si>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</si>
  <si>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</si>
  <si>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</si>
  <si>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</si>
  <si>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</si>
  <si>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</si>
  <si>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</si>
  <si>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</si>
  <si>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</si>
  <si>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</si>
  <si>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</si>
  <si>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</si>
  <si>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</si>
  <si>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</si>
  <si>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</si>
  <si>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</si>
  <si>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</si>
  <si>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</si>
  <si>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</si>
  <si>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</si>
  <si>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</si>
  <si>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</si>
  <si>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</si>
  <si>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</si>
  <si>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</si>
  <si>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</si>
  <si>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</si>
  <si>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</si>
  <si>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</si>
  <si>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</si>
  <si>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</si>
  <si>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</si>
  <si>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</si>
  <si>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</si>
  <si>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</si>
  <si>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</si>
  <si>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</si>
  <si>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</si>
  <si>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</si>
  <si>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</si>
  <si>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</si>
  <si>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</si>
  <si>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</si>
  <si>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</si>
  <si>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</si>
  <si>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</si>
  <si>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</si>
  <si>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</si>
  <si>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</si>
  <si>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</si>
  <si>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</si>
  <si>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</si>
  <si>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</si>
  <si>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</si>
  <si>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</si>
  <si>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</si>
  <si>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</si>
  <si>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</si>
  <si>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</si>
  <si>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</si>
  <si>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</si>
  <si>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</si>
  <si>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</si>
  <si>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</si>
  <si>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</si>
  <si>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</si>
  <si>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</si>
  <si>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丸亀市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</si>
  <si>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</si>
  <si>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</si>
  <si>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</si>
  <si>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</si>
  <si>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</si>
  <si>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</si>
  <si>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</si>
  <si>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</si>
  <si>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</si>
  <si>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</si>
  <si>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</si>
  <si>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</si>
  <si>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③4箇所の農業集落排水処理施設は、供用開始してから約10～20年で比較的新しいことから、管渠更生は実施していないが、今後は、設備の老朽化に伴い、長寿命化工事の実施が見込まれる。
　このことから、平成28年度に、農業集落排水処理施設の機能診断を実施し、この診断結果を受けて、平成29年度に、施設の最適整備構想を策定した。
　</t>
    <rPh sb="25" eb="26">
      <t>ヤク</t>
    </rPh>
    <rPh sb="31" eb="32">
      <t>ネン</t>
    </rPh>
    <rPh sb="44" eb="45">
      <t>クダ</t>
    </rPh>
    <rPh sb="45" eb="46">
      <t>キョ</t>
    </rPh>
    <rPh sb="49" eb="51">
      <t>ジッシ</t>
    </rPh>
    <rPh sb="121" eb="123">
      <t>ジッシ</t>
    </rPh>
    <rPh sb="127" eb="129">
      <t>シンダン</t>
    </rPh>
    <rPh sb="129" eb="131">
      <t>ケッカ</t>
    </rPh>
    <rPh sb="132" eb="133">
      <t>ウ</t>
    </rPh>
    <rPh sb="136" eb="138">
      <t>ヘイセイ</t>
    </rPh>
    <rPh sb="140" eb="142">
      <t>ネンド</t>
    </rPh>
    <phoneticPr fontId="4"/>
  </si>
  <si>
    <t>　農業集落排水施設の整備は完了しており、建設投資は主に維持補修費である。使用料対象経費としては、維持管理費用と企業債の元利償還金であるが、経費回収率に現れているとおり、経営状況は、使用料収入で汚水処理費用を賄うことが困難な状況である。
　これらの事情をふまえ、平成28年度に丸亀市下水道経営戦略（平成29年度～平成38年度）を策定した。さらに、平成32年4月からは、地方公営企業法の一部適用を開始する予定であり、より明確な経営状況を把握し、適正な使用料水準を検討していく。
　また、平成29年度に策定した最適整備構想と公共下水道への接続も視野に入れて、今後の農業集落排水事業の経営を総合的に検討していく。</t>
    <rPh sb="71" eb="73">
      <t>カイシュウ</t>
    </rPh>
    <rPh sb="73" eb="74">
      <t>リツ</t>
    </rPh>
    <rPh sb="75" eb="76">
      <t>アラワ</t>
    </rPh>
    <rPh sb="84" eb="86">
      <t>ケイエイ</t>
    </rPh>
    <rPh sb="86" eb="88">
      <t>ジョウキョウ</t>
    </rPh>
    <rPh sb="90" eb="92">
      <t>シヨウ</t>
    </rPh>
    <rPh sb="92" eb="93">
      <t>リョウ</t>
    </rPh>
    <rPh sb="93" eb="95">
      <t>シュウニュウ</t>
    </rPh>
    <rPh sb="96" eb="98">
      <t>オスイ</t>
    </rPh>
    <rPh sb="98" eb="100">
      <t>ショリ</t>
    </rPh>
    <rPh sb="100" eb="102">
      <t>ヒヨウ</t>
    </rPh>
    <rPh sb="103" eb="104">
      <t>マカナ</t>
    </rPh>
    <rPh sb="108" eb="110">
      <t>コンナン</t>
    </rPh>
    <rPh sb="111" eb="113">
      <t>ジョウキョウ</t>
    </rPh>
    <rPh sb="123" eb="125">
      <t>ジジョウ</t>
    </rPh>
    <rPh sb="130" eb="132">
      <t>ヘイセイ</t>
    </rPh>
    <rPh sb="134" eb="136">
      <t>ネンド</t>
    </rPh>
    <rPh sb="137" eb="140">
      <t>マルガメシ</t>
    </rPh>
    <rPh sb="140" eb="143">
      <t>ゲスイドウ</t>
    </rPh>
    <rPh sb="143" eb="145">
      <t>ケイエイ</t>
    </rPh>
    <rPh sb="145" eb="147">
      <t>センリャク</t>
    </rPh>
    <rPh sb="148" eb="150">
      <t>ヘイセイ</t>
    </rPh>
    <rPh sb="152" eb="154">
      <t>ネンド</t>
    </rPh>
    <rPh sb="155" eb="157">
      <t>ヘイセイ</t>
    </rPh>
    <rPh sb="159" eb="161">
      <t>ネンド</t>
    </rPh>
    <rPh sb="163" eb="165">
      <t>サクテイ</t>
    </rPh>
    <rPh sb="191" eb="193">
      <t>イチブ</t>
    </rPh>
    <rPh sb="193" eb="195">
      <t>テキヨウ</t>
    </rPh>
    <rPh sb="196" eb="198">
      <t>カイシ</t>
    </rPh>
    <rPh sb="200" eb="202">
      <t>ヨテイ</t>
    </rPh>
    <rPh sb="208" eb="210">
      <t>メイカク</t>
    </rPh>
    <rPh sb="211" eb="213">
      <t>ケイエイ</t>
    </rPh>
    <rPh sb="213" eb="215">
      <t>ジョウキョウ</t>
    </rPh>
    <rPh sb="216" eb="218">
      <t>ハアク</t>
    </rPh>
    <rPh sb="220" eb="222">
      <t>テキセイ</t>
    </rPh>
    <rPh sb="223" eb="225">
      <t>シヨウ</t>
    </rPh>
    <rPh sb="225" eb="226">
      <t>リョウ</t>
    </rPh>
    <rPh sb="226" eb="228">
      <t>スイジュン</t>
    </rPh>
    <rPh sb="229" eb="231">
      <t>ケントウ</t>
    </rPh>
    <rPh sb="241" eb="243">
      <t>ヘイセイ</t>
    </rPh>
    <rPh sb="245" eb="247">
      <t>ネンド</t>
    </rPh>
    <rPh sb="248" eb="250">
      <t>サクテイ</t>
    </rPh>
    <rPh sb="252" eb="254">
      <t>サイテキ</t>
    </rPh>
    <rPh sb="254" eb="256">
      <t>セイビ</t>
    </rPh>
    <rPh sb="256" eb="258">
      <t>コウソウ</t>
    </rPh>
    <rPh sb="259" eb="261">
      <t>コウキョウ</t>
    </rPh>
    <rPh sb="261" eb="264">
      <t>ゲスイドウ</t>
    </rPh>
    <rPh sb="266" eb="268">
      <t>セツゾク</t>
    </rPh>
    <rPh sb="269" eb="271">
      <t>シヤ</t>
    </rPh>
    <rPh sb="272" eb="273">
      <t>イ</t>
    </rPh>
    <rPh sb="276" eb="278">
      <t>コンゴ</t>
    </rPh>
    <rPh sb="279" eb="281">
      <t>ノウギョウ</t>
    </rPh>
    <rPh sb="281" eb="283">
      <t>シュウラク</t>
    </rPh>
    <rPh sb="283" eb="285">
      <t>ハイスイ</t>
    </rPh>
    <rPh sb="285" eb="287">
      <t>ジギョウ</t>
    </rPh>
    <rPh sb="288" eb="290">
      <t>ケイエイ</t>
    </rPh>
    <rPh sb="291" eb="294">
      <t>ソウゴウテキ</t>
    </rPh>
    <rPh sb="295" eb="297">
      <t>ケントウ</t>
    </rPh>
    <phoneticPr fontId="4"/>
  </si>
  <si>
    <t xml:space="preserve">①収益的収支比率は、昨年度より約1％上昇しているが、これは主に繰入金の収入増によるものである。
④企業債残高対事業規模比率が平成29年度に0となっているのは、企業債の償還に充てる使用料が不足しているため、その償還費用を繰入金と資本費平準化債で賄っていることによる。
⑤経費回収率は、類似団体平均値よりは上回っているものの約64％であり、汚水処理費用を使用料で賄えていない状態である。
⑥汚水処理原価は、汚水処理費用の減少率より有収水量の減少率が大きかったため、昨年度より増加しており、汚水処理に係るコストが高くなっているが、類似団体平均値よりは低く抑えられている。
⑦施設利用率は、晴天時の一日平均処理水量の減少により昨年度よりやや低下しているが、類似団体平均値よりは高くなっている。
⑧水洗化率は、平成29年度は約87％であり、昨年度と同程度である。3ヵ年（平成28年度～平成30年度）の水洗化促進活動計画に基づき、今後も農業集落排水への接続をお願いしていく。
</t>
    <rPh sb="10" eb="13">
      <t>サクネンド</t>
    </rPh>
    <rPh sb="15" eb="16">
      <t>ヤク</t>
    </rPh>
    <rPh sb="18" eb="20">
      <t>ジョウショウ</t>
    </rPh>
    <rPh sb="29" eb="30">
      <t>オモ</t>
    </rPh>
    <rPh sb="31" eb="33">
      <t>クリイレ</t>
    </rPh>
    <rPh sb="33" eb="34">
      <t>キン</t>
    </rPh>
    <rPh sb="35" eb="37">
      <t>シュウニュウ</t>
    </rPh>
    <rPh sb="37" eb="38">
      <t>ゾウ</t>
    </rPh>
    <rPh sb="62" eb="64">
      <t>ヘイセイ</t>
    </rPh>
    <rPh sb="66" eb="68">
      <t>ネンド</t>
    </rPh>
    <rPh sb="79" eb="81">
      <t>キギョウ</t>
    </rPh>
    <rPh sb="81" eb="82">
      <t>サイ</t>
    </rPh>
    <rPh sb="83" eb="85">
      <t>ショウカン</t>
    </rPh>
    <rPh sb="86" eb="87">
      <t>ア</t>
    </rPh>
    <rPh sb="89" eb="91">
      <t>シヨウ</t>
    </rPh>
    <rPh sb="91" eb="92">
      <t>リョウ</t>
    </rPh>
    <rPh sb="93" eb="95">
      <t>フソク</t>
    </rPh>
    <rPh sb="104" eb="106">
      <t>ショウカン</t>
    </rPh>
    <rPh sb="106" eb="108">
      <t>ヒヨウ</t>
    </rPh>
    <rPh sb="109" eb="111">
      <t>クリイレ</t>
    </rPh>
    <rPh sb="111" eb="112">
      <t>キン</t>
    </rPh>
    <rPh sb="113" eb="115">
      <t>シホン</t>
    </rPh>
    <rPh sb="115" eb="116">
      <t>ヒ</t>
    </rPh>
    <rPh sb="116" eb="119">
      <t>ヘイジュンカ</t>
    </rPh>
    <rPh sb="119" eb="120">
      <t>サイ</t>
    </rPh>
    <rPh sb="121" eb="122">
      <t>マカナ</t>
    </rPh>
    <rPh sb="141" eb="143">
      <t>ルイジ</t>
    </rPh>
    <rPh sb="143" eb="145">
      <t>ダンタイ</t>
    </rPh>
    <rPh sb="145" eb="148">
      <t>ヘイキンチ</t>
    </rPh>
    <rPh sb="151" eb="153">
      <t>ウワマワ</t>
    </rPh>
    <rPh sb="160" eb="161">
      <t>ヤク</t>
    </rPh>
    <rPh sb="168" eb="170">
      <t>オスイ</t>
    </rPh>
    <rPh sb="170" eb="172">
      <t>ショリ</t>
    </rPh>
    <rPh sb="172" eb="174">
      <t>ヒヨウ</t>
    </rPh>
    <rPh sb="175" eb="177">
      <t>シヨウ</t>
    </rPh>
    <rPh sb="177" eb="178">
      <t>リョウ</t>
    </rPh>
    <rPh sb="179" eb="180">
      <t>マカナ</t>
    </rPh>
    <rPh sb="185" eb="187">
      <t>ジョウタイ</t>
    </rPh>
    <rPh sb="201" eb="203">
      <t>オスイ</t>
    </rPh>
    <rPh sb="203" eb="205">
      <t>ショリ</t>
    </rPh>
    <rPh sb="205" eb="207">
      <t>ヒヨウ</t>
    </rPh>
    <rPh sb="208" eb="210">
      <t>ゲンショウ</t>
    </rPh>
    <rPh sb="210" eb="211">
      <t>リツ</t>
    </rPh>
    <rPh sb="213" eb="214">
      <t>ア</t>
    </rPh>
    <rPh sb="350" eb="352">
      <t>ヘイセイ</t>
    </rPh>
    <rPh sb="354" eb="356">
      <t>ネンド</t>
    </rPh>
    <rPh sb="357" eb="358">
      <t>ヤク</t>
    </rPh>
    <rPh sb="365" eb="368">
      <t>サクネンド</t>
    </rPh>
    <rPh sb="369" eb="372">
      <t>ドウテイド</t>
    </rPh>
    <rPh sb="412" eb="414">
      <t>ノウギョウ</t>
    </rPh>
    <rPh sb="414" eb="416">
      <t>シュウラク</t>
    </rPh>
    <rPh sb="416" eb="418">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</si>
</sst>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C8-48A2-ACAD-3CF93D6C984C}"/>
            </c:ext>
          </c:extLst>
        </c:ser>
        <c:dLbls>
          <c:showLegendKey val="0"/>
          <c:showVal val="0"/>
          <c:showCatName val="0"/>
          <c:showSerName val="0"/>
          <c:showPercent val="0"/>
          <c:showBubbleSize val="0"/>
        </c:dLbls>
        <c:gapWidth val="150"/>
        <c:axId val="87423616"/>
        <c:axId val="8998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84C8-48A2-ACAD-3CF93D6C984C}"/>
            </c:ext>
          </c:extLst>
        </c:ser>
        <c:dLbls>
          <c:showLegendKey val="0"/>
          <c:showVal val="0"/>
          <c:showCatName val="0"/>
          <c:showSerName val="0"/>
          <c:showPercent val="0"/>
          <c:showBubbleSize val="0"/>
        </c:dLbls>
        <c:marker val="1"/>
        <c:smooth val="0"/>
        <c:axId val="87423616"/>
        <c:axId val="89989888"/>
      </c:lineChart>
      <c:dateAx>
        <c:axId val="87423616"/>
        <c:scaling>
          <c:orientation val="minMax"/>
        </c:scaling>
        <c:delete val="1"/>
        <c:axPos val="b"/>
        <c:numFmt formatCode="ge" sourceLinked="1"/>
        <c:majorTickMark val="none"/>
        <c:minorTickMark val="none"/>
        <c:tickLblPos val="none"/>
        <c:crossAx val="89989888"/>
        <c:crosses val="autoZero"/>
        <c:auto val="1"/>
        <c:lblOffset val="100"/>
        <c:baseTimeUnit val="years"/>
      </c:dateAx>
      <c:valAx>
        <c:axId val="899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57.1</c:v>
                </c:pt>
                <c:pt idx="1">
                  <c:v>57.18</c:v>
                </c:pt>
                <c:pt idx="2">
                  <c:v>61.15</c:v>
                </c:pt>
                <c:pt idx="3">
                  <c:v>58.11</c:v>
                </c:pt>
                <c:pt idx="4">
                  <c:v>56.08</c:v>
                </c:pt>
              </c:numCache>
            </c:numRef>
          </c:val>
          <c:extLst xmlns:c16r2="http://schemas.microsoft.com/office/drawing/2015/06/chart">
            <c:ext xmlns:c16="http://schemas.microsoft.com/office/drawing/2014/chart" uri="{C3380CC4-5D6E-409C-BE32-E72D297353CC}">
              <c16:uniqueId val="{00000000-13F4-4203-BF15-EB2FD601AD5A}"/>
            </c:ext>
          </c:extLst>
        </c:ser>
        <c:dLbls>
          <c:showLegendKey val="0"/>
          <c:showVal val="0"/>
          <c:showCatName val="0"/>
          <c:showSerName val="0"/>
          <c:showPercent val="0"/>
          <c:showBubbleSize val="0"/>
        </c:dLbls>
        <c:gapWidth val="150"/>
        <c:axId val="100563200"/>
        <c:axId val="10056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3F4-4203-BF15-EB2FD601AD5A}"/>
            </c:ext>
          </c:extLst>
        </c:ser>
        <c:dLbls>
          <c:showLegendKey val="0"/>
          <c:showVal val="0"/>
          <c:showCatName val="0"/>
          <c:showSerName val="0"/>
          <c:showPercent val="0"/>
          <c:showBubbleSize val="0"/>
        </c:dLbls>
        <c:marker val="1"/>
        <c:smooth val="0"/>
        <c:axId val="100563200"/>
        <c:axId val="100569472"/>
      </c:lineChart>
      <c:dateAx>
        <c:axId val="100563200"/>
        <c:scaling>
          <c:orientation val="minMax"/>
        </c:scaling>
        <c:delete val="1"/>
        <c:axPos val="b"/>
        <c:numFmt formatCode="ge" sourceLinked="1"/>
        <c:majorTickMark val="none"/>
        <c:minorTickMark val="none"/>
        <c:tickLblPos val="none"/>
        <c:crossAx val="100569472"/>
        <c:crosses val="autoZero"/>
        <c:auto val="1"/>
        <c:lblOffset val="100"/>
        <c:baseTimeUnit val="years"/>
      </c:dateAx>
      <c:valAx>
        <c:axId val="1005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88.97</c:v>
                </c:pt>
                <c:pt idx="1">
                  <c:v>89.3</c:v>
                </c:pt>
                <c:pt idx="2">
                  <c:v>89.05</c:v>
                </c:pt>
                <c:pt idx="3">
                  <c:v>87.82</c:v>
                </c:pt>
                <c:pt idx="4">
                  <c:v>87.75</c:v>
                </c:pt>
              </c:numCache>
            </c:numRef>
          </c:val>
          <c:extLst xmlns:c16r2="http://schemas.microsoft.com/office/drawing/2015/06/chart">
            <c:ext xmlns:c16="http://schemas.microsoft.com/office/drawing/2014/chart" uri="{C3380CC4-5D6E-409C-BE32-E72D297353CC}">
              <c16:uniqueId val="{00000000-7386-4629-802E-C3C30FC8F87B}"/>
            </c:ext>
          </c:extLst>
        </c:ser>
        <c:dLbls>
          <c:showLegendKey val="0"/>
          <c:showVal val="0"/>
          <c:showCatName val="0"/>
          <c:showSerName val="0"/>
          <c:showPercent val="0"/>
          <c:showBubbleSize val="0"/>
        </c:dLbls>
        <c:gapWidth val="150"/>
        <c:axId val="100620928"/>
        <c:axId val="10062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386-4629-802E-C3C30FC8F87B}"/>
            </c:ext>
          </c:extLst>
        </c:ser>
        <c:dLbls>
          <c:showLegendKey val="0"/>
          <c:showVal val="0"/>
          <c:showCatName val="0"/>
          <c:showSerName val="0"/>
          <c:showPercent val="0"/>
          <c:showBubbleSize val="0"/>
        </c:dLbls>
        <c:marker val="1"/>
        <c:smooth val="0"/>
        <c:axId val="100620928"/>
        <c:axId val="100627200"/>
      </c:lineChart>
      <c:dateAx>
        <c:axId val="100620928"/>
        <c:scaling>
          <c:orientation val="minMax"/>
        </c:scaling>
        <c:delete val="1"/>
        <c:axPos val="b"/>
        <c:numFmt formatCode="ge" sourceLinked="1"/>
        <c:majorTickMark val="none"/>
        <c:minorTickMark val="none"/>
        <c:tickLblPos val="none"/>
        <c:crossAx val="100627200"/>
        <c:crosses val="autoZero"/>
        <c:auto val="1"/>
        <c:lblOffset val="100"/>
        <c:baseTimeUnit val="years"/>
      </c:dateAx>
      <c:valAx>
        <c:axId val="1006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87.35</c:v>
                </c:pt>
                <c:pt idx="1">
                  <c:v>86.58</c:v>
                </c:pt>
                <c:pt idx="2">
                  <c:v>86.24</c:v>
                </c:pt>
                <c:pt idx="3">
                  <c:v>87.01</c:v>
                </c:pt>
                <c:pt idx="4">
                  <c:v>88.02</c:v>
                </c:pt>
              </c:numCache>
            </c:numRef>
          </c:val>
          <c:extLst xmlns:c16r2="http://schemas.microsoft.com/office/drawing/2015/06/chart">
            <c:ext xmlns:c16="http://schemas.microsoft.com/office/drawing/2014/chart" uri="{C3380CC4-5D6E-409C-BE32-E72D297353CC}">
              <c16:uniqueId val="{00000000-0DAC-4255-BF7E-73EA9422099C}"/>
            </c:ext>
          </c:extLst>
        </c:ser>
        <c:dLbls>
          <c:showLegendKey val="0"/>
          <c:showVal val="0"/>
          <c:showCatName val="0"/>
          <c:showSerName val="0"/>
          <c:showPercent val="0"/>
          <c:showBubbleSize val="0"/>
        </c:dLbls>
        <c:gapWidth val="150"/>
        <c:axId val="90020864"/>
        <c:axId val="9003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AC-4255-BF7E-73EA9422099C}"/>
            </c:ext>
          </c:extLst>
        </c:ser>
        <c:dLbls>
          <c:showLegendKey val="0"/>
          <c:showVal val="0"/>
          <c:showCatName val="0"/>
          <c:showSerName val="0"/>
          <c:showPercent val="0"/>
          <c:showBubbleSize val="0"/>
        </c:dLbls>
        <c:marker val="1"/>
        <c:smooth val="0"/>
        <c:axId val="90020864"/>
        <c:axId val="90031232"/>
      </c:lineChart>
      <c:dateAx>
        <c:axId val="90020864"/>
        <c:scaling>
          <c:orientation val="minMax"/>
        </c:scaling>
        <c:delete val="1"/>
        <c:axPos val="b"/>
        <c:numFmt formatCode="ge" sourceLinked="1"/>
        <c:majorTickMark val="none"/>
        <c:minorTickMark val="none"/>
        <c:tickLblPos val="none"/>
        <c:crossAx val="90031232"/>
        <c:crosses val="autoZero"/>
        <c:auto val="1"/>
        <c:lblOffset val="100"/>
        <c:baseTimeUnit val="years"/>
      </c:dateAx>
      <c:valAx>
        <c:axId val="900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C8-4DBF-9F60-BAFB21DA58DB}"/>
            </c:ext>
          </c:extLst>
        </c:ser>
        <c:dLbls>
          <c:showLegendKey val="0"/>
          <c:showVal val="0"/>
          <c:showCatName val="0"/>
          <c:showSerName val="0"/>
          <c:showPercent val="0"/>
          <c:showBubbleSize val="0"/>
        </c:dLbls>
        <c:gapWidth val="150"/>
        <c:axId val="90041728"/>
        <c:axId val="946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C8-4DBF-9F60-BAFB21DA58DB}"/>
            </c:ext>
          </c:extLst>
        </c:ser>
        <c:dLbls>
          <c:showLegendKey val="0"/>
          <c:showVal val="0"/>
          <c:showCatName val="0"/>
          <c:showSerName val="0"/>
          <c:showPercent val="0"/>
          <c:showBubbleSize val="0"/>
        </c:dLbls>
        <c:marker val="1"/>
        <c:smooth val="0"/>
        <c:axId val="90041728"/>
        <c:axId val="94664192"/>
      </c:lineChart>
      <c:dateAx>
        <c:axId val="90041728"/>
        <c:scaling>
          <c:orientation val="minMax"/>
        </c:scaling>
        <c:delete val="1"/>
        <c:axPos val="b"/>
        <c:numFmt formatCode="ge" sourceLinked="1"/>
        <c:majorTickMark val="none"/>
        <c:minorTickMark val="none"/>
        <c:tickLblPos val="none"/>
        <c:crossAx val="94664192"/>
        <c:crosses val="autoZero"/>
        <c:auto val="1"/>
        <c:lblOffset val="100"/>
        <c:baseTimeUnit val="years"/>
      </c:dateAx>
      <c:valAx>
        <c:axId val="946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9E-46DB-9B66-3E00A79F2B0C}"/>
            </c:ext>
          </c:extLst>
        </c:ser>
        <c:dLbls>
          <c:showLegendKey val="0"/>
          <c:showVal val="0"/>
          <c:showCatName val="0"/>
          <c:showSerName val="0"/>
          <c:showPercent val="0"/>
          <c:showBubbleSize val="0"/>
        </c:dLbls>
        <c:gapWidth val="150"/>
        <c:axId val="94695424"/>
        <c:axId val="946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9E-46DB-9B66-3E00A79F2B0C}"/>
            </c:ext>
          </c:extLst>
        </c:ser>
        <c:dLbls>
          <c:showLegendKey val="0"/>
          <c:showVal val="0"/>
          <c:showCatName val="0"/>
          <c:showSerName val="0"/>
          <c:showPercent val="0"/>
          <c:showBubbleSize val="0"/>
        </c:dLbls>
        <c:marker val="1"/>
        <c:smooth val="0"/>
        <c:axId val="94695424"/>
        <c:axId val="94697344"/>
      </c:lineChart>
      <c:dateAx>
        <c:axId val="94695424"/>
        <c:scaling>
          <c:orientation val="minMax"/>
        </c:scaling>
        <c:delete val="1"/>
        <c:axPos val="b"/>
        <c:numFmt formatCode="ge" sourceLinked="1"/>
        <c:majorTickMark val="none"/>
        <c:minorTickMark val="none"/>
        <c:tickLblPos val="none"/>
        <c:crossAx val="94697344"/>
        <c:crosses val="autoZero"/>
        <c:auto val="1"/>
        <c:lblOffset val="100"/>
        <c:baseTimeUnit val="years"/>
      </c:dateAx>
      <c:valAx>
        <c:axId val="946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C0-4406-BEC0-88115DDAEF04}"/>
            </c:ext>
          </c:extLst>
        </c:ser>
        <c:dLbls>
          <c:showLegendKey val="0"/>
          <c:showVal val="0"/>
          <c:showCatName val="0"/>
          <c:showSerName val="0"/>
          <c:showPercent val="0"/>
          <c:showBubbleSize val="0"/>
        </c:dLbls>
        <c:gapWidth val="150"/>
        <c:axId val="99997952"/>
        <c:axId val="1000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C0-4406-BEC0-88115DDAEF04}"/>
            </c:ext>
          </c:extLst>
        </c:ser>
        <c:dLbls>
          <c:showLegendKey val="0"/>
          <c:showVal val="0"/>
          <c:showCatName val="0"/>
          <c:showSerName val="0"/>
          <c:showPercent val="0"/>
          <c:showBubbleSize val="0"/>
        </c:dLbls>
        <c:marker val="1"/>
        <c:smooth val="0"/>
        <c:axId val="99997952"/>
        <c:axId val="100000128"/>
      </c:lineChart>
      <c:dateAx>
        <c:axId val="99997952"/>
        <c:scaling>
          <c:orientation val="minMax"/>
        </c:scaling>
        <c:delete val="1"/>
        <c:axPos val="b"/>
        <c:numFmt formatCode="ge" sourceLinked="1"/>
        <c:majorTickMark val="none"/>
        <c:minorTickMark val="none"/>
        <c:tickLblPos val="none"/>
        <c:crossAx val="100000128"/>
        <c:crosses val="autoZero"/>
        <c:auto val="1"/>
        <c:lblOffset val="100"/>
        <c:baseTimeUnit val="years"/>
      </c:dateAx>
      <c:valAx>
        <c:axId val="1000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67-4748-8864-FAC7A30EC108}"/>
            </c:ext>
          </c:extLst>
        </c:ser>
        <c:dLbls>
          <c:showLegendKey val="0"/>
          <c:showVal val="0"/>
          <c:showCatName val="0"/>
          <c:showSerName val="0"/>
          <c:showPercent val="0"/>
          <c:showBubbleSize val="0"/>
        </c:dLbls>
        <c:gapWidth val="150"/>
        <c:axId val="100092928"/>
        <c:axId val="1000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67-4748-8864-FAC7A30EC108}"/>
            </c:ext>
          </c:extLst>
        </c:ser>
        <c:dLbls>
          <c:showLegendKey val="0"/>
          <c:showVal val="0"/>
          <c:showCatName val="0"/>
          <c:showSerName val="0"/>
          <c:showPercent val="0"/>
          <c:showBubbleSize val="0"/>
        </c:dLbls>
        <c:marker val="1"/>
        <c:smooth val="0"/>
        <c:axId val="100092928"/>
        <c:axId val="100095104"/>
      </c:lineChart>
      <c:dateAx>
        <c:axId val="100092928"/>
        <c:scaling>
          <c:orientation val="minMax"/>
        </c:scaling>
        <c:delete val="1"/>
        <c:axPos val="b"/>
        <c:numFmt formatCode="ge" sourceLinked="1"/>
        <c:majorTickMark val="none"/>
        <c:minorTickMark val="none"/>
        <c:tickLblPos val="none"/>
        <c:crossAx val="100095104"/>
        <c:crosses val="autoZero"/>
        <c:auto val="1"/>
        <c:lblOffset val="100"/>
        <c:baseTimeUnit val="years"/>
      </c:dateAx>
      <c:valAx>
        <c:axId val="1000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124.44</c:v>
                </c:pt>
                <c:pt idx="1">
                  <c:v>31.99</c:v>
                </c:pt>
                <c:pt idx="2">
                  <c:v>43.08</c:v>
                </c:pt>
                <c:pt idx="3">
                  <c:v>94.41</c:v>
                </c:pt>
                <c:pt idx="4" formatCode="#,##0.00;&quot;△&quot;#,##0.00">
                  <c:v>0</c:v>
                </c:pt>
              </c:numCache>
            </c:numRef>
          </c:val>
          <c:extLst xmlns:c16r2="http://schemas.microsoft.com/office/drawing/2015/06/chart">
            <c:ext xmlns:c16="http://schemas.microsoft.com/office/drawing/2014/chart" uri="{C3380CC4-5D6E-409C-BE32-E72D297353CC}">
              <c16:uniqueId val="{00000000-5B64-4793-8BC5-1605919EF910}"/>
            </c:ext>
          </c:extLst>
        </c:ser>
        <c:dLbls>
          <c:showLegendKey val="0"/>
          <c:showVal val="0"/>
          <c:showCatName val="0"/>
          <c:showSerName val="0"/>
          <c:showPercent val="0"/>
          <c:showBubbleSize val="0"/>
        </c:dLbls>
        <c:gapWidth val="150"/>
        <c:axId val="100138368"/>
        <c:axId val="10014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5B64-4793-8BC5-1605919EF910}"/>
            </c:ext>
          </c:extLst>
        </c:ser>
        <c:dLbls>
          <c:showLegendKey val="0"/>
          <c:showVal val="0"/>
          <c:showCatName val="0"/>
          <c:showSerName val="0"/>
          <c:showPercent val="0"/>
          <c:showBubbleSize val="0"/>
        </c:dLbls>
        <c:marker val="1"/>
        <c:smooth val="0"/>
        <c:axId val="100138368"/>
        <c:axId val="100140544"/>
      </c:lineChart>
      <c:dateAx>
        <c:axId val="100138368"/>
        <c:scaling>
          <c:orientation val="minMax"/>
        </c:scaling>
        <c:delete val="1"/>
        <c:axPos val="b"/>
        <c:numFmt formatCode="ge" sourceLinked="1"/>
        <c:majorTickMark val="none"/>
        <c:minorTickMark val="none"/>
        <c:tickLblPos val="none"/>
        <c:crossAx val="100140544"/>
        <c:crosses val="autoZero"/>
        <c:auto val="1"/>
        <c:lblOffset val="100"/>
        <c:baseTimeUnit val="years"/>
      </c:dateAx>
      <c:valAx>
        <c:axId val="1001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63.32</c:v>
                </c:pt>
                <c:pt idx="1">
                  <c:v>63.06</c:v>
                </c:pt>
                <c:pt idx="2">
                  <c:v>60.09</c:v>
                </c:pt>
                <c:pt idx="3">
                  <c:v>65.53</c:v>
                </c:pt>
                <c:pt idx="4">
                  <c:v>64.069999999999993</c:v>
                </c:pt>
              </c:numCache>
            </c:numRef>
          </c:val>
          <c:extLst xmlns:c16r2="http://schemas.microsoft.com/office/drawing/2015/06/chart">
            <c:ext xmlns:c16="http://schemas.microsoft.com/office/drawing/2014/chart" uri="{C3380CC4-5D6E-409C-BE32-E72D297353CC}">
              <c16:uniqueId val="{00000000-F0C3-4316-8C67-B69330897D54}"/>
            </c:ext>
          </c:extLst>
        </c:ser>
        <c:dLbls>
          <c:showLegendKey val="0"/>
          <c:showVal val="0"/>
          <c:showCatName val="0"/>
          <c:showSerName val="0"/>
          <c:showPercent val="0"/>
          <c:showBubbleSize val="0"/>
        </c:dLbls>
        <c:gapWidth val="150"/>
        <c:axId val="100179968"/>
        <c:axId val="10018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0C3-4316-8C67-B69330897D54}"/>
            </c:ext>
          </c:extLst>
        </c:ser>
        <c:dLbls>
          <c:showLegendKey val="0"/>
          <c:showVal val="0"/>
          <c:showCatName val="0"/>
          <c:showSerName val="0"/>
          <c:showPercent val="0"/>
          <c:showBubbleSize val="0"/>
        </c:dLbls>
        <c:marker val="1"/>
        <c:smooth val="0"/>
        <c:axId val="100179968"/>
        <c:axId val="100181888"/>
      </c:lineChart>
      <c:dateAx>
        <c:axId val="100179968"/>
        <c:scaling>
          <c:orientation val="minMax"/>
        </c:scaling>
        <c:delete val="1"/>
        <c:axPos val="b"/>
        <c:numFmt formatCode="ge" sourceLinked="1"/>
        <c:majorTickMark val="none"/>
        <c:minorTickMark val="none"/>
        <c:tickLblPos val="none"/>
        <c:crossAx val="100181888"/>
        <c:crosses val="autoZero"/>
        <c:auto val="1"/>
        <c:lblOffset val="100"/>
        <c:baseTimeUnit val="years"/>
      </c:dateAx>
      <c:valAx>
        <c:axId val="1001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219.18</c:v>
                </c:pt>
                <c:pt idx="1">
                  <c:v>223.25</c:v>
                </c:pt>
                <c:pt idx="2">
                  <c:v>237.76</c:v>
                </c:pt>
                <c:pt idx="3">
                  <c:v>219.83</c:v>
                </c:pt>
                <c:pt idx="4">
                  <c:v>222.32</c:v>
                </c:pt>
              </c:numCache>
            </c:numRef>
          </c:val>
          <c:extLst xmlns:c16r2="http://schemas.microsoft.com/office/drawing/2015/06/chart">
            <c:ext xmlns:c16="http://schemas.microsoft.com/office/drawing/2014/chart" uri="{C3380CC4-5D6E-409C-BE32-E72D297353CC}">
              <c16:uniqueId val="{00000000-47D3-4EB3-9AF4-784B41A910BF}"/>
            </c:ext>
          </c:extLst>
        </c:ser>
        <c:dLbls>
          <c:showLegendKey val="0"/>
          <c:showVal val="0"/>
          <c:showCatName val="0"/>
          <c:showSerName val="0"/>
          <c:showPercent val="0"/>
          <c:showBubbleSize val="0"/>
        </c:dLbls>
        <c:gapWidth val="150"/>
        <c:axId val="100198272"/>
        <c:axId val="10054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7D3-4EB3-9AF4-784B41A910BF}"/>
            </c:ext>
          </c:extLst>
        </c:ser>
        <c:dLbls>
          <c:showLegendKey val="0"/>
          <c:showVal val="0"/>
          <c:showCatName val="0"/>
          <c:showSerName val="0"/>
          <c:showPercent val="0"/>
          <c:showBubbleSize val="0"/>
        </c:dLbls>
        <c:marker val="1"/>
        <c:smooth val="0"/>
        <c:axId val="100198272"/>
        <c:axId val="100548608"/>
      </c:lineChart>
      <c:dateAx>
        <c:axId val="100198272"/>
        <c:scaling>
          <c:orientation val="minMax"/>
        </c:scaling>
        <c:delete val="1"/>
        <c:axPos val="b"/>
        <c:numFmt formatCode="ge" sourceLinked="1"/>
        <c:majorTickMark val="none"/>
        <c:minorTickMark val="none"/>
        <c:tickLblPos val="none"/>
        <c:crossAx val="100548608"/>
        <c:crosses val="autoZero"/>
        <c:auto val="1"/>
        <c:lblOffset val="100"/>
        <c:baseTimeUnit val="years"/>
      </c:dateAx>
      <c:valAx>
        <c:axId val="1005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香川県　丸亀市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113545</v>
      </c>
      <c r="AM8" s="49"/>
      <c r="AN8" s="49"/>
      <c r="AO8" s="49"/>
      <c r="AP8" s="49"/>
      <c r="AQ8" s="49"/>
      <c r="AR8" s="49"/>
      <c r="AS8" s="49"/>
      <c r="AT8" s="44">
        <f>データ!T6</f>
        <v>111.79</v>
      </c>
      <c r="AU8" s="44"/>
      <c r="AV8" s="44"/>
      <c r="AW8" s="44"/>
      <c r="AX8" s="44"/>
      <c r="AY8" s="44"/>
      <c r="AZ8" s="44"/>
      <c r="BA8" s="44"/>
      <c r="BB8" s="44">
        <f>データ!U6</f>
        <v>1015.7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2.59</v>
      </c>
      <c r="Q10" s="44"/>
      <c r="R10" s="44"/>
      <c r="S10" s="44"/>
      <c r="T10" s="44"/>
      <c r="U10" s="44"/>
      <c r="V10" s="44"/>
      <c r="W10" s="44">
        <f>データ!Q6</f>
        <v>100.92</v>
      </c>
      <c r="X10" s="44"/>
      <c r="Y10" s="44"/>
      <c r="Z10" s="44"/>
      <c r="AA10" s="44"/>
      <c r="AB10" s="44"/>
      <c r="AC10" s="44"/>
      <c r="AD10" s="49">
        <f>データ!R6</f>
        <v>2365</v>
      </c>
      <c r="AE10" s="49"/>
      <c r="AF10" s="49"/>
      <c r="AG10" s="49"/>
      <c r="AH10" s="49"/>
      <c r="AI10" s="49"/>
      <c r="AJ10" s="49"/>
      <c r="AK10" s="2"/>
      <c r="AL10" s="49">
        <f>データ!V6</f>
        <v>2931</v>
      </c>
      <c r="AM10" s="49"/>
      <c r="AN10" s="49"/>
      <c r="AO10" s="49"/>
      <c r="AP10" s="49"/>
      <c r="AQ10" s="49"/>
      <c r="AR10" s="49"/>
      <c r="AS10" s="49"/>
      <c r="AT10" s="44">
        <f>データ!W6</f>
        <v>1.23</v>
      </c>
      <c r="AU10" s="44"/>
      <c r="AV10" s="44"/>
      <c r="AW10" s="44"/>
      <c r="AX10" s="44"/>
      <c r="AY10" s="44"/>
      <c r="AZ10" s="44"/>
      <c r="BA10" s="44"/>
      <c r="BB10" s="44">
        <f>データ!X6</f>
        <v>2382.9299999999998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ebDECC75h8tVFyPAon2EeKBHbWF54T1zcMju6wtaDpFrQGsoqeESSzhKaPVfQy4SCTrtZiGTVVMxMEtwen3sXQ==" saltValue="pdyNzRIjljROgFE5oMmkl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372021</v>
      </c>
      <c r="D6" s="32">
        <f t="shared" si="3"/>
        <v>47</v>
      </c>
      <c r="E6" s="32">
        <f t="shared" si="3"/>
        <v>17</v>
      </c>
      <c r="F6" s="32">
        <f t="shared" si="3"/>
        <v>5</v>
      </c>
      <c r="G6" s="32">
        <f t="shared" si="3"/>
        <v>0</v>
      </c>
      <c r="H6" s="32" t="str">
        <f t="shared" si="3"/>
        <v>香川県　丸亀市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2.59</v>
      </c>
      <c r="Q6" s="33">
        <f t="shared" si="3"/>
        <v>100.92</v>
      </c>
      <c r="R6" s="33">
        <f t="shared" si="3"/>
        <v>2365</v>
      </c>
      <c r="S6" s="33">
        <f t="shared" si="3"/>
        <v>113545</v>
      </c>
      <c r="T6" s="33">
        <f t="shared" si="3"/>
        <v>111.79</v>
      </c>
      <c r="U6" s="33">
        <f t="shared" si="3"/>
        <v>1015.7</v>
      </c>
      <c r="V6" s="33">
        <f t="shared" si="3"/>
        <v>2931</v>
      </c>
      <c r="W6" s="33">
        <f t="shared" si="3"/>
        <v>1.23</v>
      </c>
      <c r="X6" s="33">
        <f t="shared" si="3"/>
        <v>2382.9299999999998</v>
      </c>
      <c r="Y6" s="34">
        <f>IF(Y7="",NA(),Y7)</f>
        <v>87.35</v>
      </c>
      <c r="Z6" s="34">
        <f t="shared" ref="Z6:AH6" si="4">IF(Z7="",NA(),Z7)</f>
        <v>86.58</v>
      </c>
      <c r="AA6" s="34">
        <f t="shared" si="4"/>
        <v>86.24</v>
      </c>
      <c r="AB6" s="34">
        <f t="shared" si="4"/>
        <v>87.01</v>
      </c>
      <c r="AC6" s="34">
        <f t="shared" si="4"/>
        <v>88.02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124.44</v>
      </c>
      <c r="BG6" s="34">
        <f t="shared" ref="BG6:BO6" si="7">IF(BG7="",NA(),BG7)</f>
        <v>31.99</v>
      </c>
      <c r="BH6" s="34">
        <f t="shared" si="7"/>
        <v>43.08</v>
      </c>
      <c r="BI6" s="34">
        <f t="shared" si="7"/>
        <v>94.41</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63.32</v>
      </c>
      <c r="BR6" s="34">
        <f t="shared" ref="BR6:BZ6" si="8">IF(BR7="",NA(),BR7)</f>
        <v>63.06</v>
      </c>
      <c r="BS6" s="34">
        <f t="shared" si="8"/>
        <v>60.09</v>
      </c>
      <c r="BT6" s="34">
        <f t="shared" si="8"/>
        <v>65.53</v>
      </c>
      <c r="BU6" s="34">
        <f t="shared" si="8"/>
        <v>64.069999999999993</v>
      </c>
      <c r="BV6" s="34">
        <f t="shared" si="8"/>
        <v>50.9</v>
      </c>
      <c r="BW6" s="34">
        <f t="shared" si="8"/>
        <v>50.82</v>
      </c>
      <c r="BX6" s="34">
        <f t="shared" si="8"/>
        <v>52.19</v>
      </c>
      <c r="BY6" s="34">
        <f t="shared" si="8"/>
        <v>55.32</v>
      </c>
      <c r="BZ6" s="34">
        <f t="shared" si="8"/>
        <v>59.8</v>
      </c>
      <c r="CA6" s="33" t="str">
        <f>IF(CA7="","",IF(CA7="-","【-】","【"&amp;SUBSTITUTE(TEXT(CA7,"#,##0.00"),"-","△")&amp;"】"))</f>
        <v>【60.64】</v>
      </c>
      <c r="CB6" s="34">
        <f>IF(CB7="",NA(),CB7)</f>
        <v>219.18</v>
      </c>
      <c r="CC6" s="34">
        <f t="shared" ref="CC6:CK6" si="9">IF(CC7="",NA(),CC7)</f>
        <v>223.25</v>
      </c>
      <c r="CD6" s="34">
        <f t="shared" si="9"/>
        <v>237.76</v>
      </c>
      <c r="CE6" s="34">
        <f t="shared" si="9"/>
        <v>219.83</v>
      </c>
      <c r="CF6" s="34">
        <f t="shared" si="9"/>
        <v>222.32</v>
      </c>
      <c r="CG6" s="34">
        <f t="shared" si="9"/>
        <v>293.27</v>
      </c>
      <c r="CH6" s="34">
        <f t="shared" si="9"/>
        <v>300.52</v>
      </c>
      <c r="CI6" s="34">
        <f t="shared" si="9"/>
        <v>296.14</v>
      </c>
      <c r="CJ6" s="34">
        <f t="shared" si="9"/>
        <v>283.17</v>
      </c>
      <c r="CK6" s="34">
        <f t="shared" si="9"/>
        <v>263.76</v>
      </c>
      <c r="CL6" s="33" t="str">
        <f>IF(CL7="","",IF(CL7="-","【-】","【"&amp;SUBSTITUTE(TEXT(CL7,"#,##0.00"),"-","△")&amp;"】"))</f>
        <v>【255.52】</v>
      </c>
      <c r="CM6" s="34">
        <f>IF(CM7="",NA(),CM7)</f>
        <v>57.1</v>
      </c>
      <c r="CN6" s="34">
        <f t="shared" ref="CN6:CV6" si="10">IF(CN7="",NA(),CN7)</f>
        <v>57.18</v>
      </c>
      <c r="CO6" s="34">
        <f t="shared" si="10"/>
        <v>61.15</v>
      </c>
      <c r="CP6" s="34">
        <f t="shared" si="10"/>
        <v>58.11</v>
      </c>
      <c r="CQ6" s="34">
        <f t="shared" si="10"/>
        <v>56.08</v>
      </c>
      <c r="CR6" s="34">
        <f t="shared" si="10"/>
        <v>53.78</v>
      </c>
      <c r="CS6" s="34">
        <f t="shared" si="10"/>
        <v>53.24</v>
      </c>
      <c r="CT6" s="34">
        <f t="shared" si="10"/>
        <v>52.31</v>
      </c>
      <c r="CU6" s="34">
        <f t="shared" si="10"/>
        <v>60.65</v>
      </c>
      <c r="CV6" s="34">
        <f t="shared" si="10"/>
        <v>51.75</v>
      </c>
      <c r="CW6" s="33" t="str">
        <f>IF(CW7="","",IF(CW7="-","【-】","【"&amp;SUBSTITUTE(TEXT(CW7,"#,##0.00"),"-","△")&amp;"】"))</f>
        <v>【52.49】</v>
      </c>
      <c r="CX6" s="34">
        <f>IF(CX7="",NA(),CX7)</f>
        <v>88.97</v>
      </c>
      <c r="CY6" s="34">
        <f t="shared" ref="CY6:DG6" si="11">IF(CY7="",NA(),CY7)</f>
        <v>89.3</v>
      </c>
      <c r="CZ6" s="34">
        <f t="shared" si="11"/>
        <v>89.05</v>
      </c>
      <c r="DA6" s="34">
        <f t="shared" si="11"/>
        <v>87.82</v>
      </c>
      <c r="DB6" s="34">
        <f t="shared" si="11"/>
        <v>87.75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372021</v>
      </c>
      <c r="D7" s="36">
        <v>47</v>
      </c>
      <c r="E7" s="36">
        <v>17</v>
      </c>
      <c r="F7" s="36">
        <v>5</v>
      </c>
      <c r="G7" s="36">
        <v>0</v>
      </c>
      <c r="H7" s="36" t="s">
        <v>109</v>
      </c>
      <c r="I7" s="36" t="s">
        <v>110</v>
      </c>
      <c r="J7" s="36" t="s">
        <v>111</v>
      </c>
      <c r="K7" s="36" t="s">
        <v>112</v>
      </c>
      <c r="L7" s="36" t="s">
        <v>113</v>
      </c>
      <c r="M7" s="36" t="s">
        <v>114</v>
      </c>
      <c r="N7" s="37" t="s">
        <v>115</v>
      </c>
      <c r="O7" s="37" t="s">
        <v>116</v>
      </c>
      <c r="P7" s="37">
        <v>2.59</v>
      </c>
      <c r="Q7" s="37">
        <v>100.92</v>
      </c>
      <c r="R7" s="37">
        <v>2365</v>
      </c>
      <c r="S7" s="37">
        <v>113545</v>
      </c>
      <c r="T7" s="37">
        <v>111.79</v>
      </c>
      <c r="U7" s="37">
        <v>1015.7</v>
      </c>
      <c r="V7" s="37">
        <v>2931</v>
      </c>
      <c r="W7" s="37">
        <v>1.23</v>
      </c>
      <c r="X7" s="37">
        <v>2382.9299999999998</v>
      </c>
      <c r="Y7" s="37">
        <v>87.35</v>
      </c>
      <c r="Z7" s="37">
        <v>86.58</v>
      </c>
      <c r="AA7" s="37">
        <v>86.24</v>
      </c>
      <c r="AB7" s="37">
        <v>87.01</v>
      </c>
      <c r="AC7" s="37">
        <v>88.02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124.44</v>
      </c>
      <c r="BG7" s="37">
        <v>31.99</v>
      </c>
      <c r="BH7" s="37">
        <v>43.08</v>
      </c>
      <c r="BI7" s="37">
        <v>94.41</v>
      </c>
      <c r="BJ7" s="37">
        <v>0</v>
      </c>
      <c r="BK7" s="37">
        <v>1126.77</v>
      </c>
      <c r="BL7" s="37">
        <v>1044.8</v>
      </c>
      <c r="BM7" s="37">
        <v>1081.8</v>
      </c>
      <c r="BN7" s="37">
        <v>974.93</v>
      </c>
      <c r="BO7" s="37">
        <v>855.8</v>
      </c>
      <c r="BP7" s="37">
        <v>814.89</v>
      </c>
      <c r="BQ7" s="37">
        <v>63.32</v>
      </c>
      <c r="BR7" s="37">
        <v>63.06</v>
      </c>
      <c r="BS7" s="37">
        <v>60.09</v>
      </c>
      <c r="BT7" s="37">
        <v>65.53</v>
      </c>
      <c r="BU7" s="37">
        <v>64.069999999999993</v>
      </c>
      <c r="BV7" s="37">
        <v>50.9</v>
      </c>
      <c r="BW7" s="37">
        <v>50.82</v>
      </c>
      <c r="BX7" s="37">
        <v>52.19</v>
      </c>
      <c r="BY7" s="37">
        <v>55.32</v>
      </c>
      <c r="BZ7" s="37">
        <v>59.8</v>
      </c>
      <c r="CA7" s="37">
        <v>60.64</v>
      </c>
      <c r="CB7" s="37">
        <v>219.18</v>
      </c>
      <c r="CC7" s="37">
        <v>223.25</v>
      </c>
      <c r="CD7" s="37">
        <v>237.76</v>
      </c>
      <c r="CE7" s="37">
        <v>219.83</v>
      </c>
      <c r="CF7" s="37">
        <v>222.32</v>
      </c>
      <c r="CG7" s="37">
        <v>293.27</v>
      </c>
      <c r="CH7" s="37">
        <v>300.52</v>
      </c>
      <c r="CI7" s="37">
        <v>296.14</v>
      </c>
      <c r="CJ7" s="37">
        <v>283.17</v>
      </c>
      <c r="CK7" s="37">
        <v>263.76</v>
      </c>
      <c r="CL7" s="37">
        <v>255.52</v>
      </c>
      <c r="CM7" s="37">
        <v>57.1</v>
      </c>
      <c r="CN7" s="37">
        <v>57.18</v>
      </c>
      <c r="CO7" s="37">
        <v>61.15</v>
      </c>
      <c r="CP7" s="37">
        <v>58.11</v>
      </c>
      <c r="CQ7" s="37">
        <v>56.08</v>
      </c>
      <c r="CR7" s="37">
        <v>53.78</v>
      </c>
      <c r="CS7" s="37">
        <v>53.24</v>
      </c>
      <c r="CT7" s="37">
        <v>52.31</v>
      </c>
      <c r="CU7" s="37">
        <v>60.65</v>
      </c>
      <c r="CV7" s="37">
        <v>51.75</v>
      </c>
      <c r="CW7" s="37">
        <v>52.49</v>
      </c>
      <c r="CX7" s="37">
        <v>88.97</v>
      </c>
      <c r="CY7" s="37">
        <v>89.3</v>
      </c>
      <c r="CZ7" s="37">
        <v>89.05</v>
      </c>
      <c r="DA7" s="37">
        <v>87.82</v>
      </c>
      <c r="DB7" s="37">
        <v>87.75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2019-02-20T04:05:07Z</cp:lastPrinted>
  <dcterms:created xsi:type="dcterms:W3CDTF">2018-12-03T09:29:01Z</dcterms:created>
  <dcterms:modified xsi:type="dcterms:W3CDTF">2019-02-20T04:05:09Z</dcterms:modified>
  <cp:category/>
</cp:coreProperties>
</file>