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1\H30決算　経営比較分析表\"/>
    </mc:Choice>
  </mc:AlternateContent>
  <workbookProtection workbookAlgorithmName="SHA-512" workbookHashValue="1Zg0hk2jsDhu86Z8XZQ1LY/VIpEQtxAbmMj6g1gFUw+q9rVlrm7EXVr8YI6p12W6CAadFZ8snFK2cEEZp8uo8A==" workbookSaltValue="7anjlaiDaGhXlrAATEPK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<sst xmlns="http://schemas.openxmlformats.org/spreadsheetml/2006/main" count="228" uniqueCount="114">
  <si>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</si>
  <si>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</si>
  <si>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</si>
  <si>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</si>
  <si>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</si>
  <si>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</si>
  <si>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</si>
  <si>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</si>
  <si>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</si>
  <si>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</si>
  <si>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</si>
  <si>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</si>
  <si>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</si>
  <si>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</si>
  <si>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</si>
  <si>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</si>
  <si>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</si>
  <si>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</si>
  <si>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</si>
  <si>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</si>
  <si>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</si>
  <si>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</si>
  <si>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</si>
  <si>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</si>
  <si>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</si>
  <si>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</si>
  <si>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</si>
  <si>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</si>
  <si>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</si>
  <si>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</si>
  <si>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</si>
  <si>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</si>
  <si>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</si>
  <si>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</si>
  <si>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</si>
  <si>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</si>
  <si>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</si>
  <si>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</si>
  <si>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</si>
  <si>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</si>
  <si>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</si>
  <si>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</si>
  <si>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</si>
  <si>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</si>
  <si>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</si>
  <si>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</si>
  <si>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</si>
  <si>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</si>
  <si>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</si>
  <si>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</si>
  <si>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</si>
  <si>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</si>
  <si>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</si>
  <si>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</si>
  <si>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</si>
  <si>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</si>
  <si>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</si>
  <si>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</si>
  <si>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</si>
  <si>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</si>
  <si>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</si>
  <si>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</si>
  <si>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</si>
  <si>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</si>
  <si>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</si>
  <si>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</si>
  <si>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</si>
  <si>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</si>
  <si>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</si>
  <si>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</si>
  <si>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</si>
  <si>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</si>
  <si>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</si>
  <si>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</si>
  <si>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</si>
  <si>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</si>
  <si>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</si>
  <si>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</si>
  <si>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</si>
  <si>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</si>
  <si>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</si>
  <si>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</si>
  <si>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</si>
  <si>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</si>
  <si>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</si>
  <si>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</si>
  <si>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</si>
  <si>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</si>
  <si>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</si>
  <si>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</si>
  <si>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</si>
  <si>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</si>
  <si>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</si>
  <si>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</si>
  <si>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</si>
  <si>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</si>
  <si>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</si>
  <si>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</si>
  <si>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</si>
  <si>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</si>
  <si>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</si>
  <si>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</si>
  <si>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</si>
  <si>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</si>
  <si>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</si>
  <si>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</si>
  <si>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</si>
  <si>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</si>
  <si>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</si>
  <si>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</si>
  <si>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</si>
  <si>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施設の整備は完了しており、建設投資は主に維持補修費である。使用料対象経費としては、維持管理費用と企業債の元利償還金であるが、経費回収率に現れているとおり、経営状況は、使用料収入で汚水処理費用を賄うことが困難な状況である。
　今後、平成29年度に策定した最適整備構想と公共下水道への接続を視野に入れて、関係機関との調整を進めていく。
　また、令和2年4月から地方公営企業法の一部適用を開始予定であるため、平成28年度に策定した丸亀市下水道事業経営戦略の見直しを行い、農業集落排水事業の経営を総合的に検討していく。</t>
    <rPh sb="118" eb="120">
      <t>コンゴ</t>
    </rPh>
    <rPh sb="121" eb="123">
      <t>ヘイセイ</t>
    </rPh>
    <rPh sb="156" eb="158">
      <t>カンケイ</t>
    </rPh>
    <rPh sb="158" eb="160">
      <t>キカン</t>
    </rPh>
    <rPh sb="162" eb="164">
      <t>チョウセイ</t>
    </rPh>
    <rPh sb="165" eb="166">
      <t>スス</t>
    </rPh>
    <rPh sb="176" eb="178">
      <t>レイワ</t>
    </rPh>
    <rPh sb="179" eb="180">
      <t>ネン</t>
    </rPh>
    <rPh sb="181" eb="182">
      <t>ガツ</t>
    </rPh>
    <rPh sb="184" eb="186">
      <t>チホウ</t>
    </rPh>
    <rPh sb="186" eb="188">
      <t>コウエイ</t>
    </rPh>
    <rPh sb="188" eb="190">
      <t>キギョウ</t>
    </rPh>
    <rPh sb="190" eb="191">
      <t>ホウ</t>
    </rPh>
    <rPh sb="192" eb="194">
      <t>イチブ</t>
    </rPh>
    <rPh sb="194" eb="196">
      <t>テキヨウ</t>
    </rPh>
    <rPh sb="197" eb="199">
      <t>カイシ</t>
    </rPh>
    <rPh sb="199" eb="201">
      <t>ヨテイ</t>
    </rPh>
    <rPh sb="207" eb="209">
      <t>ヘイセイ</t>
    </rPh>
    <rPh sb="211" eb="213">
      <t>ネンド</t>
    </rPh>
    <rPh sb="214" eb="216">
      <t>サクテイ</t>
    </rPh>
    <rPh sb="218" eb="221">
      <t>マルガメシ</t>
    </rPh>
    <rPh sb="221" eb="224">
      <t>ゲスイドウ</t>
    </rPh>
    <rPh sb="224" eb="226">
      <t>ジギョウ</t>
    </rPh>
    <rPh sb="226" eb="228">
      <t>ケイエイ</t>
    </rPh>
    <rPh sb="228" eb="230">
      <t>センリャク</t>
    </rPh>
    <rPh sb="231" eb="233">
      <t>ミナオ</t>
    </rPh>
    <rPh sb="235" eb="236">
      <t>オコナ</t>
    </rPh>
    <rPh sb="238" eb="240">
      <t>ノウギョウ</t>
    </rPh>
    <rPh sb="240" eb="242">
      <t>シュウラク</t>
    </rPh>
    <rPh sb="242" eb="244">
      <t>ハイスイ</t>
    </rPh>
    <rPh sb="244" eb="246">
      <t>ジギョウ</t>
    </rPh>
    <rPh sb="247" eb="249">
      <t>ケイエイ</t>
    </rPh>
    <rPh sb="250" eb="253">
      <t>ソウゴウテキ</t>
    </rPh>
    <rPh sb="254" eb="256">
      <t>ケントウ</t>
    </rPh>
    <phoneticPr fontId="4"/>
  </si>
  <si>
    <t>①収益的収支比率は、平成30年度は約89％であり昨年度より上昇しているが、これは主に繰入金の収入増によるものである。
④企業債残高対事業規模比率は、企業債の償還に充てる使用料収入が不足しているため、その償還費用を繰入金と資本費平準化債で賄ったことから、平成29年度と平成30年度は比率が0％となっている。
⑤経費回収率は、使用料収入の減により昨年度よりさらに低下し、平成30年度は約63％となっている。類似団体平均値よりは上回っているものの、汚水処理費用を使用料収入で賄えていない状態である。
⑥汚水処理原価は、汚水処理費用の減少率より有収水量の減少率が大きかったため、昨年度より増加しており、汚水処理に係るコストが高くなっている。
⑦施設利用率は、晴天時の一日平均処理水量の減少により昨年度よりやや低下しているが、類似団体平均値よりは高くなっている。
⑧水洗化率は、3ヵ年（平成28年度～平成30年度）の水洗化促進活動計画に基づき、各戸への訪問等、事業を実施をしたが、人口減少等により、昨年度よりやや低下した。今後も継続的に下水道への接続をお願いしていく。</t>
    <rPh sb="10" eb="12">
      <t>ヘイセイ</t>
    </rPh>
    <rPh sb="14" eb="16">
      <t>ネンド</t>
    </rPh>
    <rPh sb="17" eb="18">
      <t>ヤク</t>
    </rPh>
    <rPh sb="84" eb="87">
      <t>シヨウリョウ</t>
    </rPh>
    <rPh sb="87" eb="89">
      <t>シュウニュウ</t>
    </rPh>
    <rPh sb="126" eb="128">
      <t>ヘイセイ</t>
    </rPh>
    <rPh sb="130" eb="132">
      <t>ネンド</t>
    </rPh>
    <rPh sb="133" eb="135">
      <t>ヘイセイ</t>
    </rPh>
    <rPh sb="137" eb="139">
      <t>ネンド</t>
    </rPh>
    <rPh sb="141" eb="142">
      <t>リツ</t>
    </rPh>
    <rPh sb="164" eb="166">
      <t>シュウニュウ</t>
    </rPh>
    <rPh sb="231" eb="233">
      <t>シュウニュウ</t>
    </rPh>
    <rPh sb="435" eb="437">
      <t>ジンコウ</t>
    </rPh>
    <rPh sb="437" eb="439">
      <t>ゲンショウ</t>
    </rPh>
    <rPh sb="439" eb="440">
      <t>トウ</t>
    </rPh>
    <rPh sb="451" eb="453">
      <t>テイカ</t>
    </rPh>
    <phoneticPr fontId="4"/>
  </si>
  <si>
    <t>③4箇所の農業集落排水処理施設は供用開始してから約10～20年と比較的新しいことから、管渠更生は実施しておらず、管渠改善率は0％となっている。
　今後、設備の老朽化に伴い長寿命化工事の実施が見込まれることから、平成28年度に農業集落排水処理施設の機能診断を実施し、診断結果を受けて、平成29年度に施設の最適整備構想を策定した。</t>
    <rPh sb="56" eb="58">
      <t>カンキョ</t>
    </rPh>
    <rPh sb="58" eb="60">
      <t>カイゼン</t>
    </rPh>
    <rPh sb="60" eb="6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</si>
</sst>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BC-4DF7-846F-97693AF78F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3BC-4DF7-846F-97693AF78F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57.18</c:v>
                </c:pt>
                <c:pt idx="1">
                  <c:v>61.15</c:v>
                </c:pt>
                <c:pt idx="2">
                  <c:v>58.11</c:v>
                </c:pt>
                <c:pt idx="3">
                  <c:v>56.08</c:v>
                </c:pt>
                <c:pt idx="4">
                  <c:v>54.6</c:v>
                </c:pt>
              </c:numCache>
            </c:numRef>
          </c:val>
          <c:extLst>
            <c:ext xmlns:c16="http://schemas.microsoft.com/office/drawing/2014/chart" uri="{C3380CC4-5D6E-409C-BE32-E72D297353CC}">
              <c16:uniqueId val="{00000000-63A5-493E-A2D6-A7D55B0D1A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3A5-493E-A2D6-A7D55B0D1A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89.3</c:v>
                </c:pt>
                <c:pt idx="1">
                  <c:v>89.05</c:v>
                </c:pt>
                <c:pt idx="2">
                  <c:v>87.82</c:v>
                </c:pt>
                <c:pt idx="3">
                  <c:v>87.75</c:v>
                </c:pt>
                <c:pt idx="4">
                  <c:v>86.91</c:v>
                </c:pt>
              </c:numCache>
            </c:numRef>
          </c:val>
          <c:extLst>
            <c:ext xmlns:c16="http://schemas.microsoft.com/office/drawing/2014/chart" uri="{C3380CC4-5D6E-409C-BE32-E72D297353CC}">
              <c16:uniqueId val="{00000000-D436-456C-A6BD-CD5ACE7201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436-456C-A6BD-CD5ACE7201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86.58</c:v>
                </c:pt>
                <c:pt idx="1">
                  <c:v>86.24</c:v>
                </c:pt>
                <c:pt idx="2">
                  <c:v>87.01</c:v>
                </c:pt>
                <c:pt idx="3">
                  <c:v>88.02</c:v>
                </c:pt>
                <c:pt idx="4">
                  <c:v>89.33</c:v>
                </c:pt>
              </c:numCache>
            </c:numRef>
          </c:val>
          <c:extLst>
            <c:ext xmlns:c16="http://schemas.microsoft.com/office/drawing/2014/chart" uri="{C3380CC4-5D6E-409C-BE32-E72D297353CC}">
              <c16:uniqueId val="{00000000-4115-41E9-A757-0A2BD28271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15-41E9-A757-0A2BD28271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D-4C80-8D6F-C00BDB5FC6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D-4C80-8D6F-C00BDB5FC6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9-4EE1-BA41-ABB3F4E03B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9-4EE1-BA41-ABB3F4E03B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2B-412B-8AB9-B59E988693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2B-412B-8AB9-B59E988693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3-4DD7-81DD-957D585AF4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3-4DD7-81DD-957D585AF4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31.99</c:v>
                </c:pt>
                <c:pt idx="1">
                  <c:v>43.08</c:v>
                </c:pt>
                <c:pt idx="2">
                  <c:v>94.41</c:v>
                </c:pt>
                <c:pt idx="3" formatCode="#,##0.00;&quot;△&quot;#,##0.00">
                  <c:v>0</c:v>
                </c:pt>
                <c:pt idx="4" formatCode="#,##0.00;&quot;△&quot;#,##0.00">
                  <c:v>0</c:v>
                </c:pt>
              </c:numCache>
            </c:numRef>
          </c:val>
          <c:extLst>
            <c:ext xmlns:c16="http://schemas.microsoft.com/office/drawing/2014/chart" uri="{C3380CC4-5D6E-409C-BE32-E72D297353CC}">
              <c16:uniqueId val="{00000000-0622-4A12-A1AD-E0ED1343F0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622-4A12-A1AD-E0ED1343F0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63.06</c:v>
                </c:pt>
                <c:pt idx="1">
                  <c:v>60.09</c:v>
                </c:pt>
                <c:pt idx="2">
                  <c:v>65.53</c:v>
                </c:pt>
                <c:pt idx="3">
                  <c:v>64.069999999999993</c:v>
                </c:pt>
                <c:pt idx="4">
                  <c:v>63.35</c:v>
                </c:pt>
              </c:numCache>
            </c:numRef>
          </c:val>
          <c:extLst>
            <c:ext xmlns:c16="http://schemas.microsoft.com/office/drawing/2014/chart" uri="{C3380CC4-5D6E-409C-BE32-E72D297353CC}">
              <c16:uniqueId val="{00000000-AD6A-4FA0-846D-32B7450E7C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D6A-4FA0-846D-32B7450E7C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223.25</c:v>
                </c:pt>
                <c:pt idx="1">
                  <c:v>237.76</c:v>
                </c:pt>
                <c:pt idx="2">
                  <c:v>219.83</c:v>
                </c:pt>
                <c:pt idx="3">
                  <c:v>222.32</c:v>
                </c:pt>
                <c:pt idx="4">
                  <c:v>225.32</c:v>
                </c:pt>
              </c:numCache>
            </c:numRef>
          </c:val>
          <c:extLst>
            <c:ext xmlns:c16="http://schemas.microsoft.com/office/drawing/2014/chart" uri="{C3380CC4-5D6E-409C-BE32-E72D297353CC}">
              <c16:uniqueId val="{00000000-A7D5-4276-958A-1C64268B2A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7D5-4276-958A-1C64268B2A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香川県　丸亀市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農業集落排水</v>
      </c>
      <c r="Q8" s="83"/>
      <c r="R8" s="83"/>
      <c r="S8" s="83"/>
      <c r="T8" s="83"/>
      <c r="U8" s="83"/>
      <c r="V8" s="83"/>
      <c r="W8" s="83" t="str">
        <f>データ!L6</f>
        <v>F2</v>
      </c>
      <c r="X8" s="83"/>
      <c r="Y8" s="83"/>
      <c r="Z8" s="83"/>
      <c r="AA8" s="83"/>
      <c r="AB8" s="83"/>
      <c r="AC8" s="83"/>
      <c r="AD8" s="84" t="str">
        <f>データ!$M$6</f>
        <v>非設置</v>
      </c>
      <c r="AE8" s="84"/>
      <c r="AF8" s="84"/>
      <c r="AG8" s="84"/>
      <c r="AH8" s="84"/>
      <c r="AI8" s="84"/>
      <c r="AJ8" s="84"/>
      <c r="AK8" s="3"/>
      <c r="AL8" s="80">
        <f>データ!S6</f>
        <v>113066</v>
      </c>
      <c r="AM8" s="80"/>
      <c r="AN8" s="80"/>
      <c r="AO8" s="80"/>
      <c r="AP8" s="80"/>
      <c r="AQ8" s="80"/>
      <c r="AR8" s="80"/>
      <c r="AS8" s="80"/>
      <c r="AT8" s="79">
        <f>データ!T6</f>
        <v>111.83</v>
      </c>
      <c r="AU8" s="79"/>
      <c r="AV8" s="79"/>
      <c r="AW8" s="79"/>
      <c r="AX8" s="79"/>
      <c r="AY8" s="79"/>
      <c r="AZ8" s="79"/>
      <c r="BA8" s="79"/>
      <c r="BB8" s="79">
        <f>データ!U6</f>
        <v>1011.05</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2.57</v>
      </c>
      <c r="Q10" s="79"/>
      <c r="R10" s="79"/>
      <c r="S10" s="79"/>
      <c r="T10" s="79"/>
      <c r="U10" s="79"/>
      <c r="V10" s="79"/>
      <c r="W10" s="79">
        <f>データ!Q6</f>
        <v>101.33</v>
      </c>
      <c r="X10" s="79"/>
      <c r="Y10" s="79"/>
      <c r="Z10" s="79"/>
      <c r="AA10" s="79"/>
      <c r="AB10" s="79"/>
      <c r="AC10" s="79"/>
      <c r="AD10" s="80">
        <f>データ!R6</f>
        <v>2365</v>
      </c>
      <c r="AE10" s="80"/>
      <c r="AF10" s="80"/>
      <c r="AG10" s="80"/>
      <c r="AH10" s="80"/>
      <c r="AI10" s="80"/>
      <c r="AJ10" s="80"/>
      <c r="AK10" s="2"/>
      <c r="AL10" s="80">
        <f>データ!V6</f>
        <v>2902</v>
      </c>
      <c r="AM10" s="80"/>
      <c r="AN10" s="80"/>
      <c r="AO10" s="80"/>
      <c r="AP10" s="80"/>
      <c r="AQ10" s="80"/>
      <c r="AR10" s="80"/>
      <c r="AS10" s="80"/>
      <c r="AT10" s="79">
        <f>データ!W6</f>
        <v>1.23</v>
      </c>
      <c r="AU10" s="79"/>
      <c r="AV10" s="79"/>
      <c r="AW10" s="79"/>
      <c r="AX10" s="79"/>
      <c r="AY10" s="79"/>
      <c r="AZ10" s="79"/>
      <c r="BA10" s="79"/>
      <c r="BB10" s="79">
        <f>データ!X6</f>
        <v>2359.35</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bThNQ6/XlFDyaNE91TG70qXv+eWgsX0E2eNhv3od/Snd7DImYotAV+Y9CYmCme5Z4zQqBJc+O2O1HXZ0oHIMIw==" saltValue="gRBQIP+NjBCpEEPc24Fv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372021</v>
      </c>
      <c r="D6" s="33">
        <f t="shared" si="3"/>
        <v>47</v>
      </c>
      <c r="E6" s="33">
        <f t="shared" si="3"/>
        <v>17</v>
      </c>
      <c r="F6" s="33">
        <f t="shared" si="3"/>
        <v>5</v>
      </c>
      <c r="G6" s="33">
        <f t="shared" si="3"/>
        <v>0</v>
      </c>
      <c r="H6" s="33" t="str">
        <f t="shared" si="3"/>
        <v>香川県　丸亀市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2.57</v>
      </c>
      <c r="Q6" s="34">
        <f t="shared" si="3"/>
        <v>101.33</v>
      </c>
      <c r="R6" s="34">
        <f t="shared" si="3"/>
        <v>2365</v>
      </c>
      <c r="S6" s="34">
        <f t="shared" si="3"/>
        <v>113066</v>
      </c>
      <c r="T6" s="34">
        <f t="shared" si="3"/>
        <v>111.83</v>
      </c>
      <c r="U6" s="34">
        <f t="shared" si="3"/>
        <v>1011.05</v>
      </c>
      <c r="V6" s="34">
        <f t="shared" si="3"/>
        <v>2902</v>
      </c>
      <c r="W6" s="34">
        <f t="shared" si="3"/>
        <v>1.23</v>
      </c>
      <c r="X6" s="34">
        <f t="shared" si="3"/>
        <v>2359.35</v>
      </c>
      <c r="Y6" s="35">
        <f>IF(Y7="",NA(),Y7)</f>
        <v>86.58</v>
      </c>
      <c r="Z6" s="35">
        <f t="shared" ref="Z6:AH6" si="4">IF(Z7="",NA(),Z7)</f>
        <v>86.24</v>
      </c>
      <c r="AA6" s="35">
        <f t="shared" si="4"/>
        <v>87.01</v>
      </c>
      <c r="AB6" s="35">
        <f t="shared" si="4"/>
        <v>88.02</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31.99</v>
      </c>
      <c r="BG6" s="35">
        <f t="shared" ref="BG6:BO6" si="7">IF(BG7="",NA(),BG7)</f>
        <v>43.08</v>
      </c>
      <c r="BH6" s="35">
        <f t="shared" si="7"/>
        <v>94.41</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63.06</v>
      </c>
      <c r="BR6" s="35">
        <f t="shared" ref="BR6:BZ6" si="8">IF(BR7="",NA(),BR7)</f>
        <v>60.09</v>
      </c>
      <c r="BS6" s="35">
        <f t="shared" si="8"/>
        <v>65.53</v>
      </c>
      <c r="BT6" s="35">
        <f t="shared" si="8"/>
        <v>64.069999999999993</v>
      </c>
      <c r="BU6" s="35">
        <f t="shared" si="8"/>
        <v>63.35</v>
      </c>
      <c r="BV6" s="35">
        <f t="shared" si="8"/>
        <v>50.82</v>
      </c>
      <c r="BW6" s="35">
        <f t="shared" si="8"/>
        <v>52.19</v>
      </c>
      <c r="BX6" s="35">
        <f t="shared" si="8"/>
        <v>55.32</v>
      </c>
      <c r="BY6" s="35">
        <f t="shared" si="8"/>
        <v>59.8</v>
      </c>
      <c r="BZ6" s="35">
        <f t="shared" si="8"/>
        <v>57.77</v>
      </c>
      <c r="CA6" s="34" t="str">
        <f>IF(CA7="","",IF(CA7="-","【-】","【"&amp;SUBSTITUTE(TEXT(CA7,"#,##0.00"),"-","△")&amp;"】"))</f>
        <v>【59.51】</v>
      </c>
      <c r="CB6" s="35">
        <f>IF(CB7="",NA(),CB7)</f>
        <v>223.25</v>
      </c>
      <c r="CC6" s="35">
        <f t="shared" ref="CC6:CK6" si="9">IF(CC7="",NA(),CC7)</f>
        <v>237.76</v>
      </c>
      <c r="CD6" s="35">
        <f t="shared" si="9"/>
        <v>219.83</v>
      </c>
      <c r="CE6" s="35">
        <f t="shared" si="9"/>
        <v>222.32</v>
      </c>
      <c r="CF6" s="35">
        <f t="shared" si="9"/>
        <v>225.32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57.18</v>
      </c>
      <c r="CN6" s="35">
        <f t="shared" ref="CN6:CV6" si="10">IF(CN7="",NA(),CN7)</f>
        <v>61.15</v>
      </c>
      <c r="CO6" s="35">
        <f t="shared" si="10"/>
        <v>58.11</v>
      </c>
      <c r="CP6" s="35">
        <f t="shared" si="10"/>
        <v>56.08</v>
      </c>
      <c r="CQ6" s="35">
        <f t="shared" si="10"/>
        <v>54.6</v>
      </c>
      <c r="CR6" s="35">
        <f t="shared" si="10"/>
        <v>53.24</v>
      </c>
      <c r="CS6" s="35">
        <f t="shared" si="10"/>
        <v>52.31</v>
      </c>
      <c r="CT6" s="35">
        <f t="shared" si="10"/>
        <v>60.65</v>
      </c>
      <c r="CU6" s="35">
        <f t="shared" si="10"/>
        <v>51.75</v>
      </c>
      <c r="CV6" s="35">
        <f t="shared" si="10"/>
        <v>50.68</v>
      </c>
      <c r="CW6" s="34" t="str">
        <f>IF(CW7="","",IF(CW7="-","【-】","【"&amp;SUBSTITUTE(TEXT(CW7,"#,##0.00"),"-","△")&amp;"】"))</f>
        <v>【52.23】</v>
      </c>
      <c r="CX6" s="35">
        <f>IF(CX7="",NA(),CX7)</f>
        <v>89.3</v>
      </c>
      <c r="CY6" s="35">
        <f t="shared" ref="CY6:DG6" si="11">IF(CY7="",NA(),CY7)</f>
        <v>89.05</v>
      </c>
      <c r="CZ6" s="35">
        <f t="shared" si="11"/>
        <v>87.82</v>
      </c>
      <c r="DA6" s="35">
        <f t="shared" si="11"/>
        <v>87.75</v>
      </c>
      <c r="DB6" s="35">
        <f t="shared" si="11"/>
        <v>86.91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372021</v>
      </c>
      <c r="D7" s="37">
        <v>47</v>
      </c>
      <c r="E7" s="37">
        <v>17</v>
      </c>
      <c r="F7" s="37">
        <v>5</v>
      </c>
      <c r="G7" s="37">
        <v>0</v>
      </c>
      <c r="H7" s="37" t="s">
        <v>98</v>
      </c>
      <c r="I7" s="37" t="s">
        <v>99</v>
      </c>
      <c r="J7" s="37" t="s">
        <v>100</v>
      </c>
      <c r="K7" s="37" t="s">
        <v>101</v>
      </c>
      <c r="L7" s="37" t="s">
        <v>102</v>
      </c>
      <c r="M7" s="37" t="s">
        <v>103</v>
      </c>
      <c r="N7" s="38" t="s">
        <v>104</v>
      </c>
      <c r="O7" s="38" t="s">
        <v>105</v>
      </c>
      <c r="P7" s="38">
        <v>2.57</v>
      </c>
      <c r="Q7" s="38">
        <v>101.33</v>
      </c>
      <c r="R7" s="38">
        <v>2365</v>
      </c>
      <c r="S7" s="38">
        <v>113066</v>
      </c>
      <c r="T7" s="38">
        <v>111.83</v>
      </c>
      <c r="U7" s="38">
        <v>1011.05</v>
      </c>
      <c r="V7" s="38">
        <v>2902</v>
      </c>
      <c r="W7" s="38">
        <v>1.23</v>
      </c>
      <c r="X7" s="38">
        <v>2359.35</v>
      </c>
      <c r="Y7" s="38">
        <v>86.58</v>
      </c>
      <c r="Z7" s="38">
        <v>86.24</v>
      </c>
      <c r="AA7" s="38">
        <v>87.01</v>
      </c>
      <c r="AB7" s="38">
        <v>88.02</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31.99</v>
      </c>
      <c r="BG7" s="38">
        <v>43.08</v>
      </c>
      <c r="BH7" s="38">
        <v>94.41</v>
      </c>
      <c r="BI7" s="38">
        <v>0</v>
      </c>
      <c r="BJ7" s="38">
        <v>0</v>
      </c>
      <c r="BK7" s="38">
        <v>1044.8</v>
      </c>
      <c r="BL7" s="38">
        <v>1081.8</v>
      </c>
      <c r="BM7" s="38">
        <v>974.93</v>
      </c>
      <c r="BN7" s="38">
        <v>855.8</v>
      </c>
      <c r="BO7" s="38">
        <v>789.46</v>
      </c>
      <c r="BP7" s="38">
        <v>747.76</v>
      </c>
      <c r="BQ7" s="38">
        <v>63.06</v>
      </c>
      <c r="BR7" s="38">
        <v>60.09</v>
      </c>
      <c r="BS7" s="38">
        <v>65.53</v>
      </c>
      <c r="BT7" s="38">
        <v>64.069999999999993</v>
      </c>
      <c r="BU7" s="38">
        <v>63.35</v>
      </c>
      <c r="BV7" s="38">
        <v>50.82</v>
      </c>
      <c r="BW7" s="38">
        <v>52.19</v>
      </c>
      <c r="BX7" s="38">
        <v>55.32</v>
      </c>
      <c r="BY7" s="38">
        <v>59.8</v>
      </c>
      <c r="BZ7" s="38">
        <v>57.77</v>
      </c>
      <c r="CA7" s="38">
        <v>59.51</v>
      </c>
      <c r="CB7" s="38">
        <v>223.25</v>
      </c>
      <c r="CC7" s="38">
        <v>237.76</v>
      </c>
      <c r="CD7" s="38">
        <v>219.83</v>
      </c>
      <c r="CE7" s="38">
        <v>222.32</v>
      </c>
      <c r="CF7" s="38">
        <v>225.32</v>
      </c>
      <c r="CG7" s="38">
        <v>300.52</v>
      </c>
      <c r="CH7" s="38">
        <v>296.14</v>
      </c>
      <c r="CI7" s="38">
        <v>283.17</v>
      </c>
      <c r="CJ7" s="38">
        <v>263.76</v>
      </c>
      <c r="CK7" s="38">
        <v>274.35000000000002</v>
      </c>
      <c r="CL7" s="38">
        <v>261.45999999999998</v>
      </c>
      <c r="CM7" s="38">
        <v>57.18</v>
      </c>
      <c r="CN7" s="38">
        <v>61.15</v>
      </c>
      <c r="CO7" s="38">
        <v>58.11</v>
      </c>
      <c r="CP7" s="38">
        <v>56.08</v>
      </c>
      <c r="CQ7" s="38">
        <v>54.6</v>
      </c>
      <c r="CR7" s="38">
        <v>53.24</v>
      </c>
      <c r="CS7" s="38">
        <v>52.31</v>
      </c>
      <c r="CT7" s="38">
        <v>60.65</v>
      </c>
      <c r="CU7" s="38">
        <v>51.75</v>
      </c>
      <c r="CV7" s="38">
        <v>50.68</v>
      </c>
      <c r="CW7" s="38">
        <v>52.23</v>
      </c>
      <c r="CX7" s="38">
        <v>89.3</v>
      </c>
      <c r="CY7" s="38">
        <v>89.05</v>
      </c>
      <c r="CZ7" s="38">
        <v>87.82</v>
      </c>
      <c r="DA7" s="38">
        <v>87.75</v>
      </c>
      <c r="DB7" s="38">
        <v>86.91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2020-02-19T02:12:59Z</cp:lastPrinted>
  <dcterms:created xsi:type="dcterms:W3CDTF">2019-12-05T05:22:24Z</dcterms:created>
  <dcterms:modified xsi:type="dcterms:W3CDTF">2020-02-19T02:13:02Z</dcterms:modified>
  <cp:category/>
</cp:coreProperties>
</file>