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経営比較分析表\R3\02【依頼】分析表ダウンロード\02丸亀市\"/>
    </mc:Choice>
  </mc:AlternateContent>
  <workbookProtection workbookAlgorithmName="SHA-512" workbookHashValue="S3u3+a2am/QOjn23Ct+eNG2o8Vq9ZppYUzR5zKHANfNx42I9XCV2u3XfWPG8iG4TrwFAdp3oyTzG9d6ByQFatg==" workbookSaltValue="71hxYspX2QxvF8cHEdrzN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<sst xmlns="http://schemas.openxmlformats.org/spreadsheetml/2006/main" count="320" uniqueCount="116">
  <si>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</si>
  <si>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</si>
  <si>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</si>
  <si>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</si>
  <si>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</si>
  <si>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</si>
  <si>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</si>
  <si>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</si>
  <si>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</si>
  <si>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</si>
  <si>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</si>
  <si>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</si>
  <si>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</si>
  <si>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</si>
  <si>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</si>
  <si>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</si>
  <si>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</si>
  <si>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</si>
  <si>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</si>
  <si>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</si>
  <si>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</si>
  <si>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</si>
  <si>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</si>
  <si>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</si>
  <si>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</si>
  <si>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</si>
  <si>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</si>
  <si>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</si>
  <si>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</si>
  <si>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</si>
  <si>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</si>
  <si>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</si>
  <si>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</si>
  <si>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</si>
  <si>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</si>
  <si>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</si>
  <si>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</si>
  <si>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</si>
  <si>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</si>
  <si>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</si>
  <si>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</si>
  <si>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</si>
  <si>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</si>
  <si>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</si>
  <si>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</si>
  <si>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</si>
  <si>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</si>
  <si>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</si>
  <si>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</si>
  <si>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</si>
  <si>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</si>
  <si>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</si>
  <si>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</si>
  <si>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</si>
  <si>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</si>
  <si>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</si>
  <si>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</si>
  <si>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</si>
  <si>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</si>
  <si>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</si>
  <si>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</si>
  <si>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</si>
  <si>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</si>
  <si>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</si>
  <si>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</si>
  <si>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</si>
  <si>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</si>
  <si>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</si>
  <si>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</si>
  <si>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</si>
  <si>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</si>
  <si>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</si>
  <si>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</si>
  <si>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</si>
  <si>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</si>
  <si>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</si>
  <si>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</si>
  <si>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</si>
  <si>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</si>
  <si>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</si>
  <si>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</si>
  <si>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</si>
  <si>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</si>
  <si>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</si>
  <si>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</si>
  <si>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</si>
  <si>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</si>
  <si>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</si>
  <si>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</si>
  <si>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</si>
  <si>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</si>
  <si>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</si>
  <si>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</si>
  <si>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</si>
  <si>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</si>
  <si>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</si>
  <si>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</si>
  <si>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</si>
  <si>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</si>
  <si>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</si>
  <si>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</si>
  <si>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</si>
  <si>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</si>
  <si>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</si>
  <si>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</si>
  <si>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</si>
  <si>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</si>
  <si>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</si>
  <si>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</si>
  <si>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</si>
  <si>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</si>
  <si>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</si>
  <si>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</si>
  <si>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が類似団体平均よりも大きく下回る要因については、令和２年度より地方公営企業法の一部適用となる際に各固定資産の取得価格を、その時点での残存価格で計上したことによるものである。供用開始から約２０年と比較的新しいことから、管渠老朽化率は低く、管渠改善は行っていない。今後も、事業計画に基づき、管渠の新設工事を実施していく。</t>
    <phoneticPr fontId="4"/>
  </si>
  <si>
    <t xml:space="preserve">　供用を開始してから比較的新しいため、今後は、主に事業計画に基づく管渠の新設工事を行っていく。中讃流域下水道へ接続し、独自で終末処理場を持っていないことから、維持管理費用や建設費用が低く抑えられることから、経費回収率や汚水処理原価は類似団体平均値より良好である。しかし、経費回収率は100％を下回っており、人口減少により大幅な使用料収入の増加が見込めないことから今後さらに低下するものと見込まれる。
　経営状況は、経常収支比率が100％を上回ってはいるものの、一般会計からの繰り入れにより賄われている部分が大きく、安定的な状態であるとは言えない。そのような状況の下、令和2年4月からは地方公営企業法の一部を適用し企業会計に移行するとともに、令和３年度には、経営の安定化を図り、持続的なサービスを提供するため、使用料の改定に向けた作業を進め始めた。
</t>
    <phoneticPr fontId="4"/>
  </si>
  <si>
    <t>　一般会計からの繰入金により経常収支比率は100％を上回ってはいるものの、類似団体平均値よりは低い状況である。一方汚水処理原価は、類似団体平均値を下回っていることから、比較的効率的な汚水処理が実施されてはいるが、経費回収率は100％を下回ることとなっており、汚水処理費を使用料収入で賄えていない状況である。企業債残高対事業規模比率についても、類似団体平均よりも高い状態にあり、使用料収入に対して高い比率となっている。更なる経費削減はもとより、経費回収のために適正な水準への使用料の見直しが、今後の検討課題になる。　
　流動比率については類似団体平均値を大幅に下回っているが、未払金、企業債償還金についてそれぞれに財源を見込めているため、支払能力は備えている。
　施設利用率については、中讃流域下水道へ接続しているため終末処理場を有しておらず、該当する指標がない。
　水洗化率は、３ヵ年（令和元年度～令和３年度）の水洗化促進活動計画の推進により、類似団体平均値をわずかに上回っているが、今後も継続的な下水道への接続依頼により、使用料収入の増収に向け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</si>
</sst>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671-4826-B256-569FE11094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2671-4826-B256-569FE11094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9D-4F55-93D2-2A0C695F19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C19D-4F55-93D2-2A0C695F19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85.45</c:v>
                </c:pt>
              </c:numCache>
            </c:numRef>
          </c:val>
          <c:extLst>
            <c:ext xmlns:c16="http://schemas.microsoft.com/office/drawing/2014/chart" uri="{C3380CC4-5D6E-409C-BE32-E72D297353CC}">
              <c16:uniqueId val="{00000000-E8C2-4BA2-82CF-5FB22FE316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E8C2-4BA2-82CF-5FB22FE316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103.1</c:v>
                </c:pt>
              </c:numCache>
            </c:numRef>
          </c:val>
          <c:extLst>
            <c:ext xmlns:c16="http://schemas.microsoft.com/office/drawing/2014/chart" uri="{C3380CC4-5D6E-409C-BE32-E72D297353CC}">
              <c16:uniqueId val="{00000000-F8D8-4DB8-BBE6-2AD028DE40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F8D8-4DB8-BBE6-2AD028DE40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3.03</c:v>
                </c:pt>
              </c:numCache>
            </c:numRef>
          </c:val>
          <c:extLst>
            <c:ext xmlns:c16="http://schemas.microsoft.com/office/drawing/2014/chart" uri="{C3380CC4-5D6E-409C-BE32-E72D297353CC}">
              <c16:uniqueId val="{00000000-4652-45D7-8749-5112D9FFA4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4652-45D7-8749-5112D9FFA4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120-4926-8B21-A004F363C4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120-4926-8B21-A004F363C4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38-4BFE-8E2D-113B1EE6A5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AA38-4BFE-8E2D-113B1EE6A5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12.96</c:v>
                </c:pt>
              </c:numCache>
            </c:numRef>
          </c:val>
          <c:extLst>
            <c:ext xmlns:c16="http://schemas.microsoft.com/office/drawing/2014/chart" uri="{C3380CC4-5D6E-409C-BE32-E72D297353CC}">
              <c16:uniqueId val="{00000000-F2AC-4C99-92D6-C200EA87E6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F2AC-4C99-92D6-C200EA87E6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1346.62</c:v>
                </c:pt>
              </c:numCache>
            </c:numRef>
          </c:val>
          <c:extLst>
            <c:ext xmlns:c16="http://schemas.microsoft.com/office/drawing/2014/chart" uri="{C3380CC4-5D6E-409C-BE32-E72D297353CC}">
              <c16:uniqueId val="{00000000-BFC5-4AD5-88E1-09ACDC19CD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BFC5-4AD5-88E1-09ACDC19CD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95.18</c:v>
                </c:pt>
              </c:numCache>
            </c:numRef>
          </c:val>
          <c:extLst>
            <c:ext xmlns:c16="http://schemas.microsoft.com/office/drawing/2014/chart" uri="{C3380CC4-5D6E-409C-BE32-E72D297353CC}">
              <c16:uniqueId val="{00000000-56C2-4D6A-80EB-5E16EA53C5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56C2-4D6A-80EB-5E16EA53C5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ADCE-4C79-9A43-043937EB5F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ADCE-4C79-9A43-043937EB5F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丸亀市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112622</v>
      </c>
      <c r="AM8" s="51"/>
      <c r="AN8" s="51"/>
      <c r="AO8" s="51"/>
      <c r="AP8" s="51"/>
      <c r="AQ8" s="51"/>
      <c r="AR8" s="51"/>
      <c r="AS8" s="51"/>
      <c r="AT8" s="46">
        <f>データ!T6</f>
        <v>111.83</v>
      </c>
      <c r="AU8" s="46"/>
      <c r="AV8" s="46"/>
      <c r="AW8" s="46"/>
      <c r="AX8" s="46"/>
      <c r="AY8" s="46"/>
      <c r="AZ8" s="46"/>
      <c r="BA8" s="46"/>
      <c r="BB8" s="46">
        <f>データ!U6</f>
        <v>1007.08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58.37</v>
      </c>
      <c r="J10" s="46"/>
      <c r="K10" s="46"/>
      <c r="L10" s="46"/>
      <c r="M10" s="46"/>
      <c r="N10" s="46"/>
      <c r="O10" s="46"/>
      <c r="P10" s="46">
        <f>データ!P6</f>
        <v>3.2</v>
      </c>
      <c r="Q10" s="46"/>
      <c r="R10" s="46"/>
      <c r="S10" s="46"/>
      <c r="T10" s="46"/>
      <c r="U10" s="46"/>
      <c r="V10" s="46"/>
      <c r="W10" s="46">
        <f>データ!Q6</f>
        <v>90.91</v>
      </c>
      <c r="X10" s="46"/>
      <c r="Y10" s="46"/>
      <c r="Z10" s="46"/>
      <c r="AA10" s="46"/>
      <c r="AB10" s="46"/>
      <c r="AC10" s="46"/>
      <c r="AD10" s="51">
        <f>データ!R6</f>
        <v>2409</v>
      </c>
      <c r="AE10" s="51"/>
      <c r="AF10" s="51"/>
      <c r="AG10" s="51"/>
      <c r="AH10" s="51"/>
      <c r="AI10" s="51"/>
      <c r="AJ10" s="51"/>
      <c r="AK10" s="2"/>
      <c r="AL10" s="51">
        <f>データ!V6</f>
        <v>3602</v>
      </c>
      <c r="AM10" s="51"/>
      <c r="AN10" s="51"/>
      <c r="AO10" s="51"/>
      <c r="AP10" s="51"/>
      <c r="AQ10" s="51"/>
      <c r="AR10" s="51"/>
      <c r="AS10" s="51"/>
      <c r="AT10" s="46">
        <f>データ!W6</f>
        <v>1.37</v>
      </c>
      <c r="AU10" s="46"/>
      <c r="AV10" s="46"/>
      <c r="AW10" s="46"/>
      <c r="AX10" s="46"/>
      <c r="AY10" s="46"/>
      <c r="AZ10" s="46"/>
      <c r="BA10" s="46"/>
      <c r="BB10" s="46">
        <f>データ!X6</f>
        <v>2629.2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o8qYo7jbSsAR8t1xWw8xmofJRSiFZv1aEJ3ROxOC0h+7A4Poczilae7XwiDcJRtIAFxMp3cPGT8l0yaFs5FxWg==" saltValue="mugm1e771/kISSAHSx2i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372021</v>
      </c>
      <c r="D6" s="33">
        <f t="shared" si="3"/>
        <v>46</v>
      </c>
      <c r="E6" s="33">
        <f t="shared" si="3"/>
        <v>17</v>
      </c>
      <c r="F6" s="33">
        <f t="shared" si="3"/>
        <v>4</v>
      </c>
      <c r="G6" s="33">
        <f t="shared" si="3"/>
        <v>0</v>
      </c>
      <c r="H6" s="33" t="str">
        <f t="shared" si="3"/>
        <v>香川県　丸亀市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58.37</v>
      </c>
      <c r="P6" s="34">
        <f t="shared" si="3"/>
        <v>3.2</v>
      </c>
      <c r="Q6" s="34">
        <f t="shared" si="3"/>
        <v>90.91</v>
      </c>
      <c r="R6" s="34">
        <f t="shared" si="3"/>
        <v>2409</v>
      </c>
      <c r="S6" s="34">
        <f t="shared" si="3"/>
        <v>112622</v>
      </c>
      <c r="T6" s="34">
        <f t="shared" si="3"/>
        <v>111.83</v>
      </c>
      <c r="U6" s="34">
        <f t="shared" si="3"/>
        <v>1007.08</v>
      </c>
      <c r="V6" s="34">
        <f t="shared" si="3"/>
        <v>3602</v>
      </c>
      <c r="W6" s="34">
        <f t="shared" si="3"/>
        <v>1.37</v>
      </c>
      <c r="X6" s="34">
        <f t="shared" si="3"/>
        <v>2629.2</v>
      </c>
      <c r="Y6" s="35" t="str">
        <f>IF(Y7="",NA(),Y7)</f>
        <v>-</v>
      </c>
      <c r="Z6" s="35" t="str">
        <f t="shared" ref="Z6:AH6" si="4">IF(Z7="",NA(),Z7)</f>
        <v>-</v>
      </c>
      <c r="AA6" s="35" t="str">
        <f t="shared" si="4"/>
        <v>-</v>
      </c>
      <c r="AB6" s="35" t="str">
        <f t="shared" si="4"/>
        <v>-</v>
      </c>
      <c r="AC6" s="35">
        <f t="shared" si="4"/>
        <v>103.1</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12.96</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1346.62</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95.18</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85.45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3.03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372021</v>
      </c>
      <c r="D7" s="37">
        <v>46</v>
      </c>
      <c r="E7" s="37">
        <v>17</v>
      </c>
      <c r="F7" s="37">
        <v>4</v>
      </c>
      <c r="G7" s="37">
        <v>0</v>
      </c>
      <c r="H7" s="37" t="s">
        <v>95</v>
      </c>
      <c r="I7" s="37" t="s">
        <v>96</v>
      </c>
      <c r="J7" s="37" t="s">
        <v>97</v>
      </c>
      <c r="K7" s="37" t="s">
        <v>98</v>
      </c>
      <c r="L7" s="37" t="s">
        <v>99</v>
      </c>
      <c r="M7" s="37" t="s">
        <v>100</v>
      </c>
      <c r="N7" s="38" t="s">
        <v>101</v>
      </c>
      <c r="O7" s="38">
        <v>58.37</v>
      </c>
      <c r="P7" s="38">
        <v>3.2</v>
      </c>
      <c r="Q7" s="38">
        <v>90.91</v>
      </c>
      <c r="R7" s="38">
        <v>2409</v>
      </c>
      <c r="S7" s="38">
        <v>112622</v>
      </c>
      <c r="T7" s="38">
        <v>111.83</v>
      </c>
      <c r="U7" s="38">
        <v>1007.08</v>
      </c>
      <c r="V7" s="38">
        <v>3602</v>
      </c>
      <c r="W7" s="38">
        <v>1.37</v>
      </c>
      <c r="X7" s="38">
        <v>2629.2</v>
      </c>
      <c r="Y7" s="38" t="s">
        <v>101</v>
      </c>
      <c r="Z7" s="38" t="s">
        <v>101</v>
      </c>
      <c r="AA7" s="38" t="s">
        <v>101</v>
      </c>
      <c r="AB7" s="38" t="s">
        <v>101</v>
      </c>
      <c r="AC7" s="38">
        <v>103.1</v>
      </c>
      <c r="AD7" s="38" t="s">
        <v>101</v>
      </c>
      <c r="AE7" s="38" t="s">
        <v>101</v>
      </c>
      <c r="AF7" s="38" t="s">
        <v>101</v>
      </c>
      <c r="AG7" s="38" t="s">
        <v>101</v>
      </c>
      <c r="AH7" s="38">
        <v>105.78</v>
      </c>
      <c r="AI7" s="38">
        <v>104.83</v>
      </c>
      <c r="AJ7" s="38" t="s">
        <v>101</v>
      </c>
      <c r="AK7" s="38" t="s">
        <v>101</v>
      </c>
      <c r="AL7" s="38" t="s">
        <v>101</v>
      </c>
      <c r="AM7" s="38" t="s">
        <v>101</v>
      </c>
      <c r="AN7" s="38">
        <v>0</v>
      </c>
      <c r="AO7" s="38" t="s">
        <v>101</v>
      </c>
      <c r="AP7" s="38" t="s">
        <v>101</v>
      </c>
      <c r="AQ7" s="38" t="s">
        <v>101</v>
      </c>
      <c r="AR7" s="38" t="s">
        <v>101</v>
      </c>
      <c r="AS7" s="38">
        <v>63.96</v>
      </c>
      <c r="AT7" s="38">
        <v>61.55</v>
      </c>
      <c r="AU7" s="38" t="s">
        <v>101</v>
      </c>
      <c r="AV7" s="38" t="s">
        <v>101</v>
      </c>
      <c r="AW7" s="38" t="s">
        <v>101</v>
      </c>
      <c r="AX7" s="38" t="s">
        <v>101</v>
      </c>
      <c r="AY7" s="38">
        <v>12.96</v>
      </c>
      <c r="AZ7" s="38" t="s">
        <v>101</v>
      </c>
      <c r="BA7" s="38" t="s">
        <v>101</v>
      </c>
      <c r="BB7" s="38" t="s">
        <v>101</v>
      </c>
      <c r="BC7" s="38" t="s">
        <v>101</v>
      </c>
      <c r="BD7" s="38">
        <v>44.24</v>
      </c>
      <c r="BE7" s="38">
        <v>45.34</v>
      </c>
      <c r="BF7" s="38" t="s">
        <v>101</v>
      </c>
      <c r="BG7" s="38" t="s">
        <v>101</v>
      </c>
      <c r="BH7" s="38" t="s">
        <v>101</v>
      </c>
      <c r="BI7" s="38" t="s">
        <v>101</v>
      </c>
      <c r="BJ7" s="38">
        <v>1346.62</v>
      </c>
      <c r="BK7" s="38" t="s">
        <v>101</v>
      </c>
      <c r="BL7" s="38" t="s">
        <v>101</v>
      </c>
      <c r="BM7" s="38" t="s">
        <v>101</v>
      </c>
      <c r="BN7" s="38" t="s">
        <v>101</v>
      </c>
      <c r="BO7" s="38">
        <v>1258.43</v>
      </c>
      <c r="BP7" s="38">
        <v>1260.21</v>
      </c>
      <c r="BQ7" s="38" t="s">
        <v>101</v>
      </c>
      <c r="BR7" s="38" t="s">
        <v>101</v>
      </c>
      <c r="BS7" s="38" t="s">
        <v>101</v>
      </c>
      <c r="BT7" s="38" t="s">
        <v>101</v>
      </c>
      <c r="BU7" s="38">
        <v>95.18</v>
      </c>
      <c r="BV7" s="38" t="s">
        <v>101</v>
      </c>
      <c r="BW7" s="38" t="s">
        <v>101</v>
      </c>
      <c r="BX7" s="38" t="s">
        <v>101</v>
      </c>
      <c r="BY7" s="38" t="s">
        <v>101</v>
      </c>
      <c r="BZ7" s="38">
        <v>73.36</v>
      </c>
      <c r="CA7" s="38">
        <v>75.290000000000006</v>
      </c>
      <c r="CB7" s="38" t="s">
        <v>101</v>
      </c>
      <c r="CC7" s="38" t="s">
        <v>101</v>
      </c>
      <c r="CD7" s="38" t="s">
        <v>101</v>
      </c>
      <c r="CE7" s="38" t="s">
        <v>101</v>
      </c>
      <c r="CF7" s="38">
        <v>150</v>
      </c>
      <c r="CG7" s="38" t="s">
        <v>101</v>
      </c>
      <c r="CH7" s="38" t="s">
        <v>101</v>
      </c>
      <c r="CI7" s="38" t="s">
        <v>101</v>
      </c>
      <c r="CJ7" s="38" t="s">
        <v>101</v>
      </c>
      <c r="CK7" s="38">
        <v>224.88</v>
      </c>
      <c r="CL7" s="38">
        <v>215.41</v>
      </c>
      <c r="CM7" s="38" t="s">
        <v>101</v>
      </c>
      <c r="CN7" s="38" t="s">
        <v>101</v>
      </c>
      <c r="CO7" s="38" t="s">
        <v>101</v>
      </c>
      <c r="CP7" s="38" t="s">
        <v>101</v>
      </c>
      <c r="CQ7" s="38" t="s">
        <v>101</v>
      </c>
      <c r="CR7" s="38" t="s">
        <v>101</v>
      </c>
      <c r="CS7" s="38" t="s">
        <v>101</v>
      </c>
      <c r="CT7" s="38" t="s">
        <v>101</v>
      </c>
      <c r="CU7" s="38" t="s">
        <v>101</v>
      </c>
      <c r="CV7" s="38">
        <v>42.4</v>
      </c>
      <c r="CW7" s="38">
        <v>42.9</v>
      </c>
      <c r="CX7" s="38" t="s">
        <v>101</v>
      </c>
      <c r="CY7" s="38" t="s">
        <v>101</v>
      </c>
      <c r="CZ7" s="38" t="s">
        <v>101</v>
      </c>
      <c r="DA7" s="38" t="s">
        <v>101</v>
      </c>
      <c r="DB7" s="38">
        <v>85.45</v>
      </c>
      <c r="DC7" s="38" t="s">
        <v>101</v>
      </c>
      <c r="DD7" s="38" t="s">
        <v>101</v>
      </c>
      <c r="DE7" s="38" t="s">
        <v>101</v>
      </c>
      <c r="DF7" s="38" t="s">
        <v>101</v>
      </c>
      <c r="DG7" s="38">
        <v>84.19</v>
      </c>
      <c r="DH7" s="38">
        <v>84.75</v>
      </c>
      <c r="DI7" s="38" t="s">
        <v>101</v>
      </c>
      <c r="DJ7" s="38" t="s">
        <v>101</v>
      </c>
      <c r="DK7" s="38" t="s">
        <v>101</v>
      </c>
      <c r="DL7" s="38" t="s">
        <v>101</v>
      </c>
      <c r="DM7" s="38">
        <v>3.03</v>
      </c>
      <c r="DN7" s="38" t="s">
        <v>101</v>
      </c>
      <c r="DO7" s="38" t="s">
        <v>101</v>
      </c>
      <c r="DP7" s="38" t="s">
        <v>101</v>
      </c>
      <c r="DQ7" s="38" t="s">
        <v>101</v>
      </c>
      <c r="DR7" s="38">
        <v>21.36</v>
      </c>
      <c r="DS7" s="38">
        <v>23.6</v>
      </c>
      <c r="DT7" s="38" t="s">
        <v>101</v>
      </c>
      <c r="DU7" s="38" t="s">
        <v>101</v>
      </c>
      <c r="DV7" s="38" t="s">
        <v>101</v>
      </c>
      <c r="DW7" s="38" t="s">
        <v>101</v>
      </c>
      <c r="DX7" s="38">
        <v>0</v>
      </c>
      <c r="DY7" s="38" t="s">
        <v>101</v>
      </c>
      <c r="DZ7" s="38" t="s">
        <v>101</v>
      </c>
      <c r="EA7" s="38" t="s">
        <v>101</v>
      </c>
      <c r="EB7" s="38" t="s">
        <v>101</v>
      </c>
      <c r="EC7" s="38">
        <v>0.01</v>
      </c>
      <c r="ED7" s="38">
        <v>0.01</v>
      </c>
      <c r="EE7" s="38" t="s">
        <v>101</v>
      </c>
      <c r="EF7" s="38" t="s">
        <v>101</v>
      </c>
      <c r="EG7" s="38" t="s">
        <v>101</v>
      </c>
      <c r="EH7" s="38" t="s">
        <v>101</v>
      </c>
      <c r="EI7" s="38">
        <v>0</v>
      </c>
      <c r="EJ7" s="38" t="s">
        <v>101</v>
      </c>
      <c r="EK7" s="38" t="s">
        <v>101</v>
      </c>
      <c r="EL7" s="38" t="s">
        <v>101</v>
      </c>
      <c r="EM7" s="38" t="s">
        <v>101</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2022-01-23T07:23:57Z</cp:lastPrinted>
  <dcterms:created xsi:type="dcterms:W3CDTF">2021-12-03T07:27:36Z</dcterms:created>
  <dcterms:modified xsi:type="dcterms:W3CDTF">2022-01-24T00:38:42Z</dcterms:modified>
  <cp:category/>
</cp:coreProperties>
</file>