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3\02【依頼】分析表ダウンロード\02丸亀市\"/>
    </mc:Choice>
  </mc:AlternateContent>
  <workbookProtection workbookAlgorithmName="SHA-512" workbookHashValue="pRScVCCCXv/JJUoXdR/YyHTbS5Yd1UeMq84fq0FwLMDVR9U9ie0bjg/NPhkehsRLtL/2yraxsRxGn7nGNexFkg==" workbookSaltValue="85vAkKQKQmdix24F0917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<sst xmlns="http://schemas.openxmlformats.org/spreadsheetml/2006/main" count="319" uniqueCount="117">
  <si>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</si>
  <si>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</si>
  <si>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</si>
  <si>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</si>
  <si>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</si>
  <si>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</si>
  <si>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</si>
  <si>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</si>
  <si>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</si>
  <si>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</si>
  <si>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</si>
  <si>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</si>
  <si>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</si>
  <si>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</si>
  <si>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</si>
  <si>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</si>
  <si>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</si>
  <si>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</si>
  <si>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</si>
  <si>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</si>
  <si>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</si>
  <si>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</si>
  <si>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</si>
  <si>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</si>
  <si>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</si>
  <si>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</si>
  <si>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</si>
  <si>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</si>
  <si>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</si>
  <si>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</si>
  <si>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</si>
  <si>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</si>
  <si>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</si>
  <si>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</si>
  <si>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</si>
  <si>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</si>
  <si>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</si>
  <si>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</si>
  <si>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</si>
  <si>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</si>
  <si>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</si>
  <si>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</si>
  <si>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</si>
  <si>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</si>
  <si>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</si>
  <si>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</si>
  <si>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</si>
  <si>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</si>
  <si>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</si>
  <si>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</si>
  <si>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</si>
  <si>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</si>
  <si>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</si>
  <si>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</si>
  <si>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</si>
  <si>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</si>
  <si>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</si>
  <si>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</si>
  <si>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</si>
  <si>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</si>
  <si>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</si>
  <si>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</si>
  <si>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</si>
  <si>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</si>
  <si>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</si>
  <si>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</si>
  <si>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</si>
  <si>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</si>
  <si>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</si>
  <si>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</si>
  <si>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</si>
  <si>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</si>
  <si>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</si>
  <si>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</si>
  <si>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</si>
  <si>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</si>
  <si>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</si>
  <si>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</si>
  <si>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</si>
  <si>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</si>
  <si>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</si>
  <si>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</si>
  <si>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</si>
  <si>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</si>
  <si>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</si>
  <si>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</si>
  <si>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</si>
  <si>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</si>
  <si>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</si>
  <si>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</si>
  <si>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</si>
  <si>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</si>
  <si>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</si>
  <si>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</si>
  <si>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</si>
  <si>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</si>
  <si>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</si>
  <si>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</si>
  <si>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</si>
  <si>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</si>
  <si>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</si>
  <si>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</si>
  <si>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</si>
  <si>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</si>
  <si>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</si>
  <si>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</si>
  <si>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</si>
  <si>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</si>
  <si>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</si>
  <si>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</si>
  <si>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</si>
  <si>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</si>
  <si>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</si>
  <si>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</si>
  <si>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を上回っており、類似団体平均値よりは高い状況ではあるが、一般会計からの繰入金により賄われている部分は大きい。一方汚水処理原価は、類似団体平均値を下回っていることから、効率的に汚水処理が実施されてはいるが、経費回収率は100％を下回ることとなっており、汚水処理費を使用料収入で賄えていない状況である。企業債残高対事業規模比率についても、類似団体平均よりも高い状態にあり、使用料収入に対して高い比率となっている。更なる経費削減はもとより、経費回収のために適正な水準への使用料の見直しが、今後の検討課題になる。
　企業債残高対事業規模比率については、使用料収入が企業債の償還に対して不足しているため、その償還費用を繰入金と資本費平準化債で賄っていることから、０％となっている。
　水洗化率は、３ヵ年（令和元年度～令和３年度）の水洗化促進活動計画の推進により、類似団体平均値を上回ることができているが、今後も継続的に接続のお願いをし、使用料収入の増収に向け努めていく。</t>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</si>
  <si>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４箇所の農業集落排水施設は供用開始から約１５～２０年と比較的新しいこともあり管渠老朽化率が低く、管渠更新も行っていないため、管渠改善率は０％となっている。今後、設備の老朽化に伴い長寿命化工事の実施が見込まれることから、平成28年度に農業集落排水処理施設の機能診断を実施し、診断結果を受けて、平成29年度に施設の最適整備構想を策定した結果、４地区それぞれ持つ処理場を廃止し、公共下水道へ接続することが今後の事業運営として最も有効となるという結論に至っており、今後は、農業集落排水処理施設の公共下水道への編入に向けた工事を、早期に進めていく。</t>
    <phoneticPr fontId="4"/>
  </si>
  <si>
    <t xml:space="preserve">　農業集落排水施設の整備は既に完了しており、経費は主に維持補修費である。経費回収率に現れているとおり、使用料収入で汚水処理費用を賄うことができていないが、今後も使用料収入の大幅な増加は見込めないことから、困難な経営状況がしばらくは続く。
　本市の下水道事業においては、令和２年度から地方公営企業会計を導入し、経営状況の可視化を図っている。経営状況は、経常収支比率が100％を上回ってはいるものの、一般会計からの繰り入れによる部分は大きく、一方で人口減少により大幅な使用料収入の増加は見込めない。そのような状況の下、令和３年度には、今後の経営の安定化を図りつつ、持続的なサービス提供を実現するために適正な使用料への見直し作業に着手した。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</si>
</sst>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92-4DE6-A174-07ABDC250D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A292-4DE6-A174-07ABDC250D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55.23</c:v>
                </c:pt>
              </c:numCache>
            </c:numRef>
          </c:val>
          <c:extLst>
            <c:ext xmlns:c16="http://schemas.microsoft.com/office/drawing/2014/chart" uri="{C3380CC4-5D6E-409C-BE32-E72D297353CC}">
              <c16:uniqueId val="{00000000-CCAF-4A63-BAB0-136B3B3698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CAF-4A63-BAB0-136B3B3698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86.67</c:v>
                </c:pt>
              </c:numCache>
            </c:numRef>
          </c:val>
          <c:extLst>
            <c:ext xmlns:c16="http://schemas.microsoft.com/office/drawing/2014/chart" uri="{C3380CC4-5D6E-409C-BE32-E72D297353CC}">
              <c16:uniqueId val="{00000000-3D8E-4839-85D5-D79D7FBE9B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3D8E-4839-85D5-D79D7FBE9B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117.09</c:v>
                </c:pt>
              </c:numCache>
            </c:numRef>
          </c:val>
          <c:extLst>
            <c:ext xmlns:c16="http://schemas.microsoft.com/office/drawing/2014/chart" uri="{C3380CC4-5D6E-409C-BE32-E72D297353CC}">
              <c16:uniqueId val="{00000000-1C53-4361-B6FB-4F96726DF1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C53-4361-B6FB-4F96726DF1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4.22</c:v>
                </c:pt>
              </c:numCache>
            </c:numRef>
          </c:val>
          <c:extLst>
            <c:ext xmlns:c16="http://schemas.microsoft.com/office/drawing/2014/chart" uri="{C3380CC4-5D6E-409C-BE32-E72D297353CC}">
              <c16:uniqueId val="{00000000-5AF5-4BB4-B55F-3D2F9C5C1C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AF5-4BB4-B55F-3D2F9C5C1C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09-41DA-955D-9D4F0CDBB1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E09-41DA-955D-9D4F0CDBB1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2B-4870-832C-A0714C1C8C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312B-4870-832C-A0714C1C8C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39.83</c:v>
                </c:pt>
              </c:numCache>
            </c:numRef>
          </c:val>
          <c:extLst>
            <c:ext xmlns:c16="http://schemas.microsoft.com/office/drawing/2014/chart" uri="{C3380CC4-5D6E-409C-BE32-E72D297353CC}">
              <c16:uniqueId val="{00000000-9E10-4723-98E6-97C05F7796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9E10-4723-98E6-97C05F7796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B89-4BEF-ADD3-962D69EC99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0B89-4BEF-ADD3-962D69EC99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63.87</c:v>
                </c:pt>
              </c:numCache>
            </c:numRef>
          </c:val>
          <c:extLst>
            <c:ext xmlns:c16="http://schemas.microsoft.com/office/drawing/2014/chart" uri="{C3380CC4-5D6E-409C-BE32-E72D297353CC}">
              <c16:uniqueId val="{00000000-89FD-4B21-8427-1854BCF52C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89FD-4B21-8427-1854BCF52C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205.77</c:v>
                </c:pt>
              </c:numCache>
            </c:numRef>
          </c:val>
          <c:extLst>
            <c:ext xmlns:c16="http://schemas.microsoft.com/office/drawing/2014/chart" uri="{C3380CC4-5D6E-409C-BE32-E72D297353CC}">
              <c16:uniqueId val="{00000000-6A2B-4AE9-826D-011D1E7E61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6A2B-4AE9-826D-011D1E7E61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丸亀市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112622</v>
      </c>
      <c r="AM8" s="51"/>
      <c r="AN8" s="51"/>
      <c r="AO8" s="51"/>
      <c r="AP8" s="51"/>
      <c r="AQ8" s="51"/>
      <c r="AR8" s="51"/>
      <c r="AS8" s="51"/>
      <c r="AT8" s="46">
        <f>データ!T6</f>
        <v>111.83</v>
      </c>
      <c r="AU8" s="46"/>
      <c r="AV8" s="46"/>
      <c r="AW8" s="46"/>
      <c r="AX8" s="46"/>
      <c r="AY8" s="46"/>
      <c r="AZ8" s="46"/>
      <c r="BA8" s="46"/>
      <c r="BB8" s="46">
        <f>データ!U6</f>
        <v>1007.08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67.67</v>
      </c>
      <c r="J10" s="46"/>
      <c r="K10" s="46"/>
      <c r="L10" s="46"/>
      <c r="M10" s="46"/>
      <c r="N10" s="46"/>
      <c r="O10" s="46"/>
      <c r="P10" s="46">
        <f>データ!P6</f>
        <v>2.4900000000000002</v>
      </c>
      <c r="Q10" s="46"/>
      <c r="R10" s="46"/>
      <c r="S10" s="46"/>
      <c r="T10" s="46"/>
      <c r="U10" s="46"/>
      <c r="V10" s="46"/>
      <c r="W10" s="46">
        <f>データ!Q6</f>
        <v>100.79</v>
      </c>
      <c r="X10" s="46"/>
      <c r="Y10" s="46"/>
      <c r="Z10" s="46"/>
      <c r="AA10" s="46"/>
      <c r="AB10" s="46"/>
      <c r="AC10" s="46"/>
      <c r="AD10" s="51">
        <f>データ!R6</f>
        <v>2409</v>
      </c>
      <c r="AE10" s="51"/>
      <c r="AF10" s="51"/>
      <c r="AG10" s="51"/>
      <c r="AH10" s="51"/>
      <c r="AI10" s="51"/>
      <c r="AJ10" s="51"/>
      <c r="AK10" s="2"/>
      <c r="AL10" s="51">
        <f>データ!V6</f>
        <v>2799</v>
      </c>
      <c r="AM10" s="51"/>
      <c r="AN10" s="51"/>
      <c r="AO10" s="51"/>
      <c r="AP10" s="51"/>
      <c r="AQ10" s="51"/>
      <c r="AR10" s="51"/>
      <c r="AS10" s="51"/>
      <c r="AT10" s="46">
        <f>データ!W6</f>
        <v>1.23</v>
      </c>
      <c r="AU10" s="46"/>
      <c r="AV10" s="46"/>
      <c r="AW10" s="46"/>
      <c r="AX10" s="46"/>
      <c r="AY10" s="46"/>
      <c r="AZ10" s="46"/>
      <c r="BA10" s="46"/>
      <c r="BB10" s="46">
        <f>データ!X6</f>
        <v>2275.61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Ami3bUYNlRxbfRUzMBjR5Rc4jUnXIjj+5hyElSSbMVn0mjMzd9cpFZ4ZPWed+lT2o6QyeTZWIKWvXtYsnnyjw==" saltValue="UB9BH4Rz1HxTlrTOXXyr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372021</v>
      </c>
      <c r="D6" s="33">
        <f t="shared" si="3"/>
        <v>46</v>
      </c>
      <c r="E6" s="33">
        <f t="shared" si="3"/>
        <v>17</v>
      </c>
      <c r="F6" s="33">
        <f t="shared" si="3"/>
        <v>5</v>
      </c>
      <c r="G6" s="33">
        <f t="shared" si="3"/>
        <v>0</v>
      </c>
      <c r="H6" s="33" t="str">
        <f t="shared" si="3"/>
        <v>香川県　丸亀市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67.67</v>
      </c>
      <c r="P6" s="34">
        <f t="shared" si="3"/>
        <v>2.4900000000000002</v>
      </c>
      <c r="Q6" s="34">
        <f t="shared" si="3"/>
        <v>100.79</v>
      </c>
      <c r="R6" s="34">
        <f t="shared" si="3"/>
        <v>2409</v>
      </c>
      <c r="S6" s="34">
        <f t="shared" si="3"/>
        <v>112622</v>
      </c>
      <c r="T6" s="34">
        <f t="shared" si="3"/>
        <v>111.83</v>
      </c>
      <c r="U6" s="34">
        <f t="shared" si="3"/>
        <v>1007.08</v>
      </c>
      <c r="V6" s="34">
        <f t="shared" si="3"/>
        <v>2799</v>
      </c>
      <c r="W6" s="34">
        <f t="shared" si="3"/>
        <v>1.23</v>
      </c>
      <c r="X6" s="34">
        <f t="shared" si="3"/>
        <v>2275.61</v>
      </c>
      <c r="Y6" s="35" t="str">
        <f>IF(Y7="",NA(),Y7)</f>
        <v>-</v>
      </c>
      <c r="Z6" s="35" t="str">
        <f t="shared" ref="Z6:AH6" si="4">IF(Z7="",NA(),Z7)</f>
        <v>-</v>
      </c>
      <c r="AA6" s="35" t="str">
        <f t="shared" si="4"/>
        <v>-</v>
      </c>
      <c r="AB6" s="35" t="str">
        <f t="shared" si="4"/>
        <v>-</v>
      </c>
      <c r="AC6" s="35">
        <f t="shared" si="4"/>
        <v>117.09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39.83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63.87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205.77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55.23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86.67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372021</v>
      </c>
      <c r="D7" s="37">
        <v>46</v>
      </c>
      <c r="E7" s="37">
        <v>17</v>
      </c>
      <c r="F7" s="37">
        <v>5</v>
      </c>
      <c r="G7" s="37">
        <v>0</v>
      </c>
      <c r="H7" s="37" t="s">
        <v>96</v>
      </c>
      <c r="I7" s="37" t="s">
        <v>97</v>
      </c>
      <c r="J7" s="37" t="s">
        <v>98</v>
      </c>
      <c r="K7" s="37" t="s">
        <v>99</v>
      </c>
      <c r="L7" s="37" t="s">
        <v>100</v>
      </c>
      <c r="M7" s="37" t="s">
        <v>101</v>
      </c>
      <c r="N7" s="38" t="s">
        <v>102</v>
      </c>
      <c r="O7" s="38">
        <v>67.67</v>
      </c>
      <c r="P7" s="38">
        <v>2.4900000000000002</v>
      </c>
      <c r="Q7" s="38">
        <v>100.79</v>
      </c>
      <c r="R7" s="38">
        <v>2409</v>
      </c>
      <c r="S7" s="38">
        <v>112622</v>
      </c>
      <c r="T7" s="38">
        <v>111.83</v>
      </c>
      <c r="U7" s="38">
        <v>1007.08</v>
      </c>
      <c r="V7" s="38">
        <v>2799</v>
      </c>
      <c r="W7" s="38">
        <v>1.23</v>
      </c>
      <c r="X7" s="38">
        <v>2275.61</v>
      </c>
      <c r="Y7" s="38" t="s">
        <v>102</v>
      </c>
      <c r="Z7" s="38" t="s">
        <v>102</v>
      </c>
      <c r="AA7" s="38" t="s">
        <v>102</v>
      </c>
      <c r="AB7" s="38" t="s">
        <v>102</v>
      </c>
      <c r="AC7" s="38">
        <v>117.09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39.83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63.87</v>
      </c>
      <c r="BV7" s="38" t="s">
        <v>102</v>
      </c>
      <c r="BW7" s="38" t="s">
        <v>102</v>
      </c>
      <c r="BX7" s="38" t="s">
        <v>102</v>
      </c>
      <c r="BY7" s="38" t="s">
        <v>102</v>
      </c>
      <c r="BZ7" s="38">
        <v>57.08</v>
      </c>
      <c r="CA7" s="38">
        <v>60.94</v>
      </c>
      <c r="CB7" s="38" t="s">
        <v>102</v>
      </c>
      <c r="CC7" s="38" t="s">
        <v>102</v>
      </c>
      <c r="CD7" s="38" t="s">
        <v>102</v>
      </c>
      <c r="CE7" s="38" t="s">
        <v>102</v>
      </c>
      <c r="CF7" s="38">
        <v>205.77</v>
      </c>
      <c r="CG7" s="38" t="s">
        <v>102</v>
      </c>
      <c r="CH7" s="38" t="s">
        <v>102</v>
      </c>
      <c r="CI7" s="38" t="s">
        <v>102</v>
      </c>
      <c r="CJ7" s="38" t="s">
        <v>102</v>
      </c>
      <c r="CK7" s="38">
        <v>274.99</v>
      </c>
      <c r="CL7" s="38">
        <v>253.04</v>
      </c>
      <c r="CM7" s="38" t="s">
        <v>102</v>
      </c>
      <c r="CN7" s="38" t="s">
        <v>102</v>
      </c>
      <c r="CO7" s="38" t="s">
        <v>102</v>
      </c>
      <c r="CP7" s="38" t="s">
        <v>102</v>
      </c>
      <c r="CQ7" s="38">
        <v>55.23</v>
      </c>
      <c r="CR7" s="38" t="s">
        <v>102</v>
      </c>
      <c r="CS7" s="38" t="s">
        <v>102</v>
      </c>
      <c r="CT7" s="38" t="s">
        <v>102</v>
      </c>
      <c r="CU7" s="38" t="s">
        <v>102</v>
      </c>
      <c r="CV7" s="38">
        <v>54.83</v>
      </c>
      <c r="CW7" s="38">
        <v>54.84</v>
      </c>
      <c r="CX7" s="38" t="s">
        <v>102</v>
      </c>
      <c r="CY7" s="38" t="s">
        <v>102</v>
      </c>
      <c r="CZ7" s="38" t="s">
        <v>102</v>
      </c>
      <c r="DA7" s="38" t="s">
        <v>102</v>
      </c>
      <c r="DB7" s="38">
        <v>86.67</v>
      </c>
      <c r="DC7" s="38" t="s">
        <v>102</v>
      </c>
      <c r="DD7" s="38" t="s">
        <v>102</v>
      </c>
      <c r="DE7" s="38" t="s">
        <v>102</v>
      </c>
      <c r="DF7" s="38" t="s">
        <v>102</v>
      </c>
      <c r="DG7" s="38">
        <v>84.7</v>
      </c>
      <c r="DH7" s="38">
        <v>86.6</v>
      </c>
      <c r="DI7" s="38" t="s">
        <v>102</v>
      </c>
      <c r="DJ7" s="38" t="s">
        <v>102</v>
      </c>
      <c r="DK7" s="38" t="s">
        <v>102</v>
      </c>
      <c r="DL7" s="38" t="s">
        <v>102</v>
      </c>
      <c r="DM7" s="38">
        <v>4.22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dcterms:created xsi:type="dcterms:W3CDTF">2021-12-03T07:34:40Z</dcterms:created>
  <dcterms:modified xsi:type="dcterms:W3CDTF">2022-01-23T07:29:41Z</dcterms:modified>
  <cp:category/>
</cp:coreProperties>
</file>